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85" windowWidth="18855" windowHeight="12465"/>
  </bookViews>
  <sheets>
    <sheet name="без учета счетов бюджета" sheetId="2" r:id="rId1"/>
  </sheets>
  <definedNames>
    <definedName name="_xlnm.Print_Titles" localSheetId="0">'без учета счетов бюджета'!$16:$16</definedName>
  </definedNames>
  <calcPr calcId="125725"/>
</workbook>
</file>

<file path=xl/calcChain.xml><?xml version="1.0" encoding="utf-8"?>
<calcChain xmlns="http://schemas.openxmlformats.org/spreadsheetml/2006/main">
  <c r="H108" i="2"/>
  <c r="H107" s="1"/>
  <c r="G108"/>
  <c r="G107" s="1"/>
  <c r="F107"/>
  <c r="F108"/>
  <c r="H79" l="1"/>
  <c r="G79"/>
  <c r="F79"/>
  <c r="H126" l="1"/>
  <c r="H125" s="1"/>
  <c r="H124" s="1"/>
  <c r="H123" s="1"/>
  <c r="G126"/>
  <c r="G125" s="1"/>
  <c r="G124" s="1"/>
  <c r="G123" s="1"/>
  <c r="H121"/>
  <c r="H120" s="1"/>
  <c r="H119" s="1"/>
  <c r="H118" s="1"/>
  <c r="G121"/>
  <c r="G120" s="1"/>
  <c r="G119" s="1"/>
  <c r="G118" s="1"/>
  <c r="H116"/>
  <c r="H115" s="1"/>
  <c r="H114" s="1"/>
  <c r="H113" s="1"/>
  <c r="G116"/>
  <c r="G115" s="1"/>
  <c r="G114" s="1"/>
  <c r="G113" s="1"/>
  <c r="H111"/>
  <c r="H110" s="1"/>
  <c r="G111"/>
  <c r="G110" s="1"/>
  <c r="H105"/>
  <c r="H104" s="1"/>
  <c r="G105"/>
  <c r="G104" s="1"/>
  <c r="H102"/>
  <c r="H101" s="1"/>
  <c r="G102"/>
  <c r="G101" s="1"/>
  <c r="H99"/>
  <c r="G99"/>
  <c r="H97"/>
  <c r="G97"/>
  <c r="H94"/>
  <c r="H93" s="1"/>
  <c r="G94"/>
  <c r="G93" s="1"/>
  <c r="H91"/>
  <c r="H90" s="1"/>
  <c r="G91"/>
  <c r="G90"/>
  <c r="H87"/>
  <c r="H86" s="1"/>
  <c r="G87"/>
  <c r="G86" s="1"/>
  <c r="H83"/>
  <c r="H82" s="1"/>
  <c r="H81" s="1"/>
  <c r="G83"/>
  <c r="G82" s="1"/>
  <c r="G81" s="1"/>
  <c r="H77"/>
  <c r="H76" s="1"/>
  <c r="H75" s="1"/>
  <c r="G77"/>
  <c r="G76" s="1"/>
  <c r="G75" s="1"/>
  <c r="H72"/>
  <c r="H71" s="1"/>
  <c r="H70" s="1"/>
  <c r="G72"/>
  <c r="G71" s="1"/>
  <c r="G70" s="1"/>
  <c r="H68"/>
  <c r="H67" s="1"/>
  <c r="G68"/>
  <c r="G67" s="1"/>
  <c r="H65"/>
  <c r="H64" s="1"/>
  <c r="G65"/>
  <c r="G64" s="1"/>
  <c r="H62"/>
  <c r="H61" s="1"/>
  <c r="G62"/>
  <c r="G61" s="1"/>
  <c r="H59"/>
  <c r="H58" s="1"/>
  <c r="G59"/>
  <c r="G58" s="1"/>
  <c r="H56"/>
  <c r="H55" s="1"/>
  <c r="G56"/>
  <c r="G55" s="1"/>
  <c r="H53"/>
  <c r="H52" s="1"/>
  <c r="G53"/>
  <c r="G52" s="1"/>
  <c r="H48"/>
  <c r="G48"/>
  <c r="G47" s="1"/>
  <c r="G46" s="1"/>
  <c r="G45" s="1"/>
  <c r="H47"/>
  <c r="H46" s="1"/>
  <c r="H45" s="1"/>
  <c r="H42"/>
  <c r="H43"/>
  <c r="G43"/>
  <c r="G42" s="1"/>
  <c r="H40"/>
  <c r="G40"/>
  <c r="H38"/>
  <c r="G38"/>
  <c r="H35"/>
  <c r="H34" s="1"/>
  <c r="G35"/>
  <c r="G34" s="1"/>
  <c r="H31"/>
  <c r="G31"/>
  <c r="G30" s="1"/>
  <c r="G29" s="1"/>
  <c r="H30"/>
  <c r="H29" s="1"/>
  <c r="H27"/>
  <c r="H26" s="1"/>
  <c r="G27"/>
  <c r="G26" s="1"/>
  <c r="H20"/>
  <c r="G20"/>
  <c r="H22"/>
  <c r="H19" s="1"/>
  <c r="G22"/>
  <c r="H24"/>
  <c r="G24"/>
  <c r="H85" l="1"/>
  <c r="G85"/>
  <c r="G74" s="1"/>
  <c r="H96"/>
  <c r="G96"/>
  <c r="G19"/>
  <c r="G18" s="1"/>
  <c r="H18"/>
  <c r="H74"/>
  <c r="H51"/>
  <c r="H50" s="1"/>
  <c r="G51"/>
  <c r="G50" s="1"/>
  <c r="H37"/>
  <c r="H33" s="1"/>
  <c r="G37"/>
  <c r="H17" l="1"/>
  <c r="H128" s="1"/>
  <c r="G33"/>
  <c r="G17" s="1"/>
  <c r="G128" s="1"/>
  <c r="F40" l="1"/>
  <c r="F111" l="1"/>
  <c r="F110" s="1"/>
  <c r="F27"/>
  <c r="F26" s="1"/>
  <c r="F24"/>
  <c r="F22"/>
  <c r="F20"/>
  <c r="F72"/>
  <c r="F71" s="1"/>
  <c r="F70" s="1"/>
  <c r="F126"/>
  <c r="F125" s="1"/>
  <c r="F124" s="1"/>
  <c r="F123" s="1"/>
  <c r="F121"/>
  <c r="F120" s="1"/>
  <c r="F119" s="1"/>
  <c r="F118" s="1"/>
  <c r="F116"/>
  <c r="F115" s="1"/>
  <c r="F114" s="1"/>
  <c r="F113" s="1"/>
  <c r="F105"/>
  <c r="F104" s="1"/>
  <c r="F102"/>
  <c r="F101" s="1"/>
  <c r="F99"/>
  <c r="F97"/>
  <c r="F94"/>
  <c r="F93" s="1"/>
  <c r="F91"/>
  <c r="F90" s="1"/>
  <c r="F87"/>
  <c r="F86" s="1"/>
  <c r="F83"/>
  <c r="F82" s="1"/>
  <c r="F81" s="1"/>
  <c r="F77"/>
  <c r="F76" s="1"/>
  <c r="F75" s="1"/>
  <c r="F68"/>
  <c r="F67" s="1"/>
  <c r="F65"/>
  <c r="F64" s="1"/>
  <c r="F62"/>
  <c r="F61" s="1"/>
  <c r="F59"/>
  <c r="F58" s="1"/>
  <c r="F56"/>
  <c r="F55" s="1"/>
  <c r="F53"/>
  <c r="F52" s="1"/>
  <c r="F48"/>
  <c r="F47" s="1"/>
  <c r="F46" s="1"/>
  <c r="F45" s="1"/>
  <c r="F38"/>
  <c r="F37" s="1"/>
  <c r="F35"/>
  <c r="F34" s="1"/>
  <c r="F31"/>
  <c r="F30" s="1"/>
  <c r="F29" s="1"/>
  <c r="F33" l="1"/>
  <c r="F19"/>
  <c r="F18" s="1"/>
  <c r="F51"/>
  <c r="F50" s="1"/>
  <c r="F96"/>
  <c r="F85" s="1"/>
  <c r="F17" l="1"/>
  <c r="F74"/>
  <c r="F128" l="1"/>
</calcChain>
</file>

<file path=xl/sharedStrings.xml><?xml version="1.0" encoding="utf-8"?>
<sst xmlns="http://schemas.openxmlformats.org/spreadsheetml/2006/main" count="480" uniqueCount="132">
  <si>
    <t>Наименование показателя</t>
  </si>
  <si>
    <t>100</t>
  </si>
  <si>
    <t>120</t>
  </si>
  <si>
    <t>200</t>
  </si>
  <si>
    <t>240</t>
  </si>
  <si>
    <t>800</t>
  </si>
  <si>
    <t>850</t>
  </si>
  <si>
    <t>870</t>
  </si>
  <si>
    <t>300</t>
  </si>
  <si>
    <t>830</t>
  </si>
  <si>
    <t>400</t>
  </si>
  <si>
    <t>410</t>
  </si>
  <si>
    <t>9990029370</t>
  </si>
  <si>
    <t>А2001L3230</t>
  </si>
  <si>
    <t>310</t>
  </si>
  <si>
    <t>600</t>
  </si>
  <si>
    <t>610</t>
  </si>
  <si>
    <t>ВСЕГО РАСХОДОВ:</t>
  </si>
  <si>
    <t>к решению Собрания депутатов</t>
  </si>
  <si>
    <t>«О бюджете Городского поселения Звенигово</t>
  </si>
  <si>
    <t xml:space="preserve">Звениговского муниципального района  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</si>
  <si>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</si>
  <si>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</si>
  <si>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</si>
  <si>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 xml:space="preserve">  классификации расходов бюджета Городского поселения Звенигово</t>
  </si>
  <si>
    <t>Рз</t>
  </si>
  <si>
    <t>Пз</t>
  </si>
  <si>
    <t>ЦС</t>
  </si>
  <si>
    <t>ВР</t>
  </si>
  <si>
    <t>01</t>
  </si>
  <si>
    <t>04</t>
  </si>
  <si>
    <t>03</t>
  </si>
  <si>
    <t>09</t>
  </si>
  <si>
    <t>05</t>
  </si>
  <si>
    <t>02</t>
  </si>
  <si>
    <t>06</t>
  </si>
  <si>
    <t>тыс.рублей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</si>
  <si>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</si>
  <si>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</si>
  <si>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</si>
  <si>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</si>
  <si>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</si>
  <si>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</si>
  <si>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</si>
  <si>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</si>
  <si>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ЖИЛИЩНО-КОММУНАЛЬНОЕ ХОЗЯЙСТВО</t>
  </si>
  <si>
    <t>Жилищное хозяйство</t>
  </si>
  <si>
    <t>Коммунальное хозяйство</t>
  </si>
  <si>
    <t>10</t>
  </si>
  <si>
    <t>11</t>
  </si>
  <si>
    <t>Резервные фонды</t>
  </si>
  <si>
    <t>Резервные средства</t>
  </si>
  <si>
    <t>Другие общегосударственные вопросы</t>
  </si>
  <si>
    <t>Социальное обеспечение и иные выплаты населению</t>
  </si>
  <si>
    <t>Исполнение судебных актов</t>
  </si>
  <si>
    <t>НАЦИОНАЛЬНАЯ БЕЗОПАСНОСТЬ И ПРАВООХРАНИТЕЛЬНАЯ ДЕЯТЕЛЬНОСТЬ</t>
  </si>
  <si>
    <t>НАЦИОНАЛЬНАЯ ЭКОНОМИКА</t>
  </si>
  <si>
    <t xml:space="preserve"> Дорожное хозяйство (дорожные фонды)</t>
  </si>
  <si>
    <t>Осуществление целевых мероприятий в отношении автомобильных дорог общего пользования местного значения</t>
  </si>
  <si>
    <t>Капитальные вложения в объекты государственной (муниципальной) собственности</t>
  </si>
  <si>
    <t>Бюджетные инвестиции</t>
  </si>
  <si>
    <t>Реализация мероприятий индивидуальных программ социально-экономического развития субъектов Российской Федерации в части строительства и жилищно-коммунального хозяйства</t>
  </si>
  <si>
    <t>Благоустройство</t>
  </si>
  <si>
    <t>Реализация программ формирования современной городской среды (доля финансового участия заинтересованных лиц)</t>
  </si>
  <si>
    <t>ОХРАНА ОКРУЖАЮЩЕЙ СРЕДЫ</t>
  </si>
  <si>
    <t>Сбор, удаление отходов и очистка сточных вод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</si>
  <si>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</si>
  <si>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</si>
  <si>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</si>
  <si>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ФИЗИЧЕСКАЯ КУЛЬТУРА И СПОРТ</t>
  </si>
  <si>
    <t>Физическая культура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</si>
  <si>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</si>
  <si>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</si>
  <si>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Реализация  программ формирования современной городской среды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</si>
  <si>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</si>
  <si>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нацинальной экономики</t>
  </si>
  <si>
    <t>12</t>
  </si>
  <si>
    <t>А11F225550</t>
  </si>
  <si>
    <t>А11F255550</t>
  </si>
  <si>
    <t>А12F255550</t>
  </si>
  <si>
    <t>Содержание администрации поселения</t>
  </si>
  <si>
    <t>Содержание Главы администрации поселения</t>
  </si>
  <si>
    <t>Создание резервного фонда администрации Городского поселения Звенигово</t>
  </si>
  <si>
    <t>Управление имуществом муниципальной сосбтвенности поселения (оценка недвижимости, признание прав, регулирование отношений по муниципальной собственности)</t>
  </si>
  <si>
    <t>Выполнение других общегосударственных обязательств поселения</t>
  </si>
  <si>
    <t>Осуществление мероприятий в области обеспечения первичных мер пожарной безопасности</t>
  </si>
  <si>
    <t>Капитальный ремонт и ремонт автомобильных дорог общего пользования местного значения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</si>
  <si>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</si>
  <si>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Формирование системы документов территориальногопланирования и градостроительного зонирования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</si>
  <si>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</si>
  <si>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Освещение улиц в населенных пунктах поселения</t>
  </si>
  <si>
    <t>Мероприятия по ремонту, реконструкции и модернизации сетей и прочих объектов инфраструктуры систем коммунального водоснабжения и водоотведения, газоснабжения</t>
  </si>
  <si>
    <t>Озеленение территорий</t>
  </si>
  <si>
    <t>Организация ритуальных услуг и содержание мест захоронение</t>
  </si>
  <si>
    <t>Прочие мероприятия по благоустройству территории поселения</t>
  </si>
  <si>
    <t>Обеспечение условий для развития на территории поселения физической культуры  и массового спорта, организация проведения физкультурно-оздоровительных и спортивных мероприятий поселения</t>
  </si>
  <si>
    <t>Пенсии за выслугу лет лицам, замещавшим должности муниципальной службы в органах местного самоуправления поселения</t>
  </si>
  <si>
    <t>Условно утверждаемые расходы</t>
  </si>
  <si>
    <t>А370126020</t>
  </si>
  <si>
    <t>А370126030</t>
  </si>
  <si>
    <t>А320126050</t>
  </si>
  <si>
    <t>А330226080</t>
  </si>
  <si>
    <t>А330226110</t>
  </si>
  <si>
    <t>А370326150</t>
  </si>
  <si>
    <t>А320326350</t>
  </si>
  <si>
    <t>А310127350</t>
  </si>
  <si>
    <t>А310127360</t>
  </si>
  <si>
    <t>А310127540</t>
  </si>
  <si>
    <t>А310127550</t>
  </si>
  <si>
    <t>А310127560</t>
  </si>
  <si>
    <t>А3101S0250</t>
  </si>
  <si>
    <t>А330226100</t>
  </si>
  <si>
    <t>А350129400</t>
  </si>
  <si>
    <t>А350329430</t>
  </si>
  <si>
    <t>А350429330</t>
  </si>
  <si>
    <t>А350429350</t>
  </si>
  <si>
    <t>А350429360</t>
  </si>
  <si>
    <t>А350429370</t>
  </si>
  <si>
    <t>А360112010</t>
  </si>
  <si>
    <t>А350526260</t>
  </si>
  <si>
    <t>Республики Марий Эл на 2023 год</t>
  </si>
  <si>
    <t>и на плановый период 2024 и 2025 годов»</t>
  </si>
  <si>
    <t>Звениговского муниципального района Республики Марий Эл на 2023 год</t>
  </si>
  <si>
    <t>и на плановый период 2024 и 2025 годов</t>
  </si>
  <si>
    <t>Снос аварийного жилищного</t>
  </si>
  <si>
    <t>А350229450</t>
  </si>
  <si>
    <t>Прочая закупка товаров,работ и услуг</t>
  </si>
  <si>
    <t>Исполнение судебных актов Российской федерации и мировых соглашений по возмещению причиненного вреда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</si>
  <si>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</si>
  <si>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А12F254240</t>
  </si>
  <si>
    <t>ПРИЛОЖЕНИЕ № 4</t>
  </si>
  <si>
    <t xml:space="preserve">от "20" декабря 2022 года № 261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</si>
</sst>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6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 vertical="center" shrinkToFit="1"/>
    </xf>
    <xf numFmtId="0" fontId="5" fillId="0" borderId="1" xfId="30" applyNumberFormat="1" applyFont="1" applyBorder="1" applyAlignment="1" applyProtection="1">
      <alignment horizontal="left" vertical="center" wrapText="1"/>
    </xf>
    <xf numFmtId="49" fontId="5" fillId="0" borderId="1" xfId="30" applyNumberFormat="1" applyFont="1" applyBorder="1" applyAlignment="1" applyProtection="1">
      <alignment horizontal="center" vertical="center" wrapText="1"/>
    </xf>
    <xf numFmtId="0" fontId="5" fillId="0" borderId="1" xfId="34" applyNumberFormat="1" applyFont="1" applyBorder="1" applyAlignment="1" applyProtection="1"/>
    <xf numFmtId="0" fontId="5" fillId="0" borderId="1" xfId="34" applyFont="1" applyBorder="1" applyAlignment="1"/>
    <xf numFmtId="0" fontId="5" fillId="0" borderId="3" xfId="6" applyNumberFormat="1" applyFont="1" applyBorder="1" applyAlignment="1" applyProtection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5" fillId="0" borderId="1" xfId="30" applyNumberFormat="1" applyFont="1" applyBorder="1" applyAlignment="1" applyProtection="1">
      <alignment horizontal="justify" vertical="center" wrapText="1"/>
    </xf>
    <xf numFmtId="49" fontId="5" fillId="0" borderId="1" xfId="30" applyNumberFormat="1" applyFont="1" applyBorder="1" applyAlignment="1" applyProtection="1">
      <alignment horizontal="justify" vertical="center" wrapText="1"/>
    </xf>
    <xf numFmtId="1" fontId="5" fillId="0" borderId="1" xfId="31" applyNumberFormat="1" applyFont="1" applyBorder="1" applyAlignment="1" applyProtection="1">
      <alignment horizontal="center" vertical="center" shrinkToFit="1"/>
    </xf>
    <xf numFmtId="164" fontId="5" fillId="5" borderId="1" xfId="32" applyNumberFormat="1" applyFont="1" applyFill="1" applyBorder="1" applyAlignment="1" applyProtection="1">
      <alignment horizontal="right" vertical="center" shrinkToFit="1"/>
    </xf>
    <xf numFmtId="0" fontId="6" fillId="5" borderId="1" xfId="0" applyNumberFormat="1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4" fontId="5" fillId="5" borderId="1" xfId="32" applyNumberFormat="1" applyFont="1" applyFill="1" applyBorder="1" applyAlignment="1" applyProtection="1">
      <alignment horizontal="right" vertical="center" shrinkToFi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4" fontId="5" fillId="5" borderId="1" xfId="32" applyNumberFormat="1" applyFont="1" applyFill="1" applyBorder="1" applyAlignment="1" applyProtection="1">
      <alignment horizontal="center" vertical="center" shrinkToFit="1"/>
    </xf>
    <xf numFmtId="164" fontId="5" fillId="5" borderId="1" xfId="32" applyNumberFormat="1" applyFont="1" applyFill="1" applyBorder="1" applyAlignment="1" applyProtection="1">
      <alignment horizontal="center" vertical="center" shrinkToFit="1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4" fontId="5" fillId="5" borderId="1" xfId="35" applyNumberFormat="1" applyFont="1" applyFill="1" applyBorder="1" applyAlignment="1" applyProtection="1">
      <alignment horizontal="righ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justify" vertical="center" wrapText="1"/>
    </xf>
    <xf numFmtId="1" fontId="9" fillId="0" borderId="1" xfId="0" applyNumberFormat="1" applyFont="1" applyBorder="1" applyAlignment="1">
      <alignment horizontal="center" vertical="center" shrinkToFi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6" fillId="6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6" borderId="1" xfId="0" applyNumberFormat="1" applyFont="1" applyFill="1" applyBorder="1" applyAlignment="1" applyProtection="1">
      <alignment horizontal="center" vertical="top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0"/>
  <sheetViews>
    <sheetView showGridLines="0" tabSelected="1" zoomScale="90" zoomScaleNormal="90" zoomScaleSheetLayoutView="100" workbookViewId="0">
      <selection activeCell="L16" sqref="L16"/>
    </sheetView>
  </sheetViews>
  <sheetFormatPr defaultColWidth="9.140625" defaultRowHeight="15" outlineLevelRow="4"/>
  <cols>
    <col min="1" max="1" width="56.5703125" style="1" customWidth="1"/>
    <col min="2" max="2" width="8.5703125" style="1" customWidth="1"/>
    <col min="3" max="3" width="8.42578125" style="1" customWidth="1"/>
    <col min="4" max="4" width="17.140625" style="1" customWidth="1"/>
    <col min="5" max="5" width="10.85546875" style="1" customWidth="1"/>
    <col min="6" max="6" width="16.5703125" style="1" customWidth="1"/>
    <col min="7" max="7" width="13.140625" style="1" customWidth="1"/>
    <col min="8" max="8" width="12.28515625" style="1" customWidth="1"/>
    <col min="9" max="16384" width="9.140625" style="1"/>
  </cols>
  <sheetData>
    <row r="1" spans="1:8" ht="18.75">
      <c r="A1" s="30" t="s">
        <v>130</v>
      </c>
      <c r="B1" s="30"/>
      <c r="C1" s="30"/>
      <c r="D1" s="30"/>
      <c r="E1" s="30"/>
      <c r="F1" s="30"/>
    </row>
    <row r="2" spans="1:8" ht="18.75">
      <c r="A2" s="30" t="s">
        <v>18</v>
      </c>
      <c r="B2" s="30"/>
      <c r="C2" s="30"/>
      <c r="D2" s="30"/>
      <c r="E2" s="30"/>
      <c r="F2" s="30"/>
    </row>
    <row r="3" spans="1:8" ht="18.75">
      <c r="A3" s="30" t="s">
        <v>19</v>
      </c>
      <c r="B3" s="30"/>
      <c r="C3" s="30"/>
      <c r="D3" s="30"/>
      <c r="E3" s="30"/>
      <c r="F3" s="30"/>
    </row>
    <row r="4" spans="1:8" ht="18.75">
      <c r="A4" s="30" t="s">
        <v>20</v>
      </c>
      <c r="B4" s="30"/>
      <c r="C4" s="30"/>
      <c r="D4" s="30"/>
      <c r="E4" s="30"/>
      <c r="F4" s="30"/>
    </row>
    <row r="5" spans="1:8" ht="18.75">
      <c r="A5" s="31" t="s">
        <v>120</v>
      </c>
      <c r="B5" s="31"/>
      <c r="C5" s="31"/>
      <c r="D5" s="31"/>
      <c r="E5" s="31"/>
      <c r="F5" s="31"/>
    </row>
    <row r="6" spans="1:8" ht="18.75">
      <c r="A6" s="3"/>
      <c r="B6" s="31" t="s">
        <v>121</v>
      </c>
      <c r="C6" s="31"/>
      <c r="D6" s="31"/>
      <c r="E6" s="31"/>
      <c r="F6" s="31"/>
    </row>
    <row r="7" spans="1:8" ht="18.75">
      <c r="A7" s="30" t="s">
        <v>131</v>
      </c>
      <c r="B7" s="30"/>
      <c r="C7" s="30"/>
      <c r="D7" s="30"/>
      <c r="E7" s="30"/>
      <c r="F7" s="30"/>
    </row>
    <row r="8" spans="1:8" ht="15.75">
      <c r="A8" s="4"/>
      <c r="B8" s="4"/>
      <c r="C8" s="4"/>
      <c r="D8" s="4"/>
      <c r="E8" s="4"/>
      <c r="F8" s="4"/>
    </row>
    <row r="9" spans="1:8" ht="18.75">
      <c r="A9" s="32" t="s">
        <v>21</v>
      </c>
      <c r="B9" s="32"/>
      <c r="C9" s="32"/>
      <c r="D9" s="32"/>
      <c r="E9" s="32"/>
      <c r="F9" s="32"/>
      <c r="G9" s="32"/>
      <c r="H9" s="32"/>
    </row>
    <row r="10" spans="1:8" ht="20.25" customHeight="1">
      <c r="A10" s="33" t="s">
        <v>22</v>
      </c>
      <c r="B10" s="33"/>
      <c r="C10" s="33"/>
      <c r="D10" s="33"/>
      <c r="E10" s="33"/>
      <c r="F10" s="33"/>
      <c r="G10" s="33"/>
      <c r="H10" s="33"/>
    </row>
    <row r="11" spans="1:8" ht="20.25" customHeight="1">
      <c r="A11" s="33" t="s">
        <v>23</v>
      </c>
      <c r="B11" s="33"/>
      <c r="C11" s="33"/>
      <c r="D11" s="33"/>
      <c r="E11" s="33"/>
      <c r="F11" s="33"/>
      <c r="G11" s="33"/>
      <c r="H11" s="33"/>
    </row>
    <row r="12" spans="1:8" ht="20.25" customHeight="1">
      <c r="A12" s="34" t="s">
        <v>24</v>
      </c>
      <c r="B12" s="34"/>
      <c r="C12" s="34"/>
      <c r="D12" s="34"/>
      <c r="E12" s="34"/>
      <c r="F12" s="34"/>
      <c r="G12" s="34"/>
      <c r="H12" s="34"/>
    </row>
    <row r="13" spans="1:8" ht="21.75" customHeight="1">
      <c r="A13" s="34" t="s">
        <v>122</v>
      </c>
      <c r="B13" s="34"/>
      <c r="C13" s="34"/>
      <c r="D13" s="34"/>
      <c r="E13" s="34"/>
      <c r="F13" s="34"/>
      <c r="G13" s="34"/>
      <c r="H13" s="34"/>
    </row>
    <row r="14" spans="1:8" ht="21.75" customHeight="1">
      <c r="A14" s="34" t="s">
        <v>123</v>
      </c>
      <c r="B14" s="34"/>
      <c r="C14" s="34"/>
      <c r="D14" s="34"/>
      <c r="E14" s="34"/>
      <c r="F14" s="34"/>
      <c r="G14" s="34"/>
      <c r="H14" s="34"/>
    </row>
    <row r="15" spans="1:8" ht="21.75" customHeight="1">
      <c r="A15" s="30" t="s">
        <v>36</v>
      </c>
      <c r="B15" s="30"/>
      <c r="C15" s="30"/>
      <c r="D15" s="30"/>
      <c r="E15" s="30"/>
      <c r="F15" s="30"/>
      <c r="G15" s="30"/>
      <c r="H15" s="30"/>
    </row>
    <row r="16" spans="1:8" ht="26.25" customHeight="1">
      <c r="A16" s="10" t="s">
        <v>0</v>
      </c>
      <c r="B16" s="11" t="s">
        <v>25</v>
      </c>
      <c r="C16" s="11" t="s">
        <v>26</v>
      </c>
      <c r="D16" s="11" t="s">
        <v>27</v>
      </c>
      <c r="E16" s="11" t="s">
        <v>28</v>
      </c>
      <c r="F16" s="19">
        <v>2023</v>
      </c>
      <c r="G16" s="20">
        <v>2024</v>
      </c>
      <c r="H16" s="20">
        <v>2025</v>
      </c>
    </row>
    <row r="17" spans="1:8" ht="18.75">
      <c r="A17" s="6" t="s">
        <v>37</v>
      </c>
      <c r="B17" s="7" t="s">
        <v>29</v>
      </c>
      <c r="C17" s="14"/>
      <c r="D17" s="14"/>
      <c r="E17" s="14"/>
      <c r="F17" s="15">
        <f>F18+F29+F33</f>
        <v>9811.7999999999993</v>
      </c>
      <c r="G17" s="15">
        <f t="shared" ref="G17:H17" si="0">G18+G29+G33</f>
        <v>10515.6</v>
      </c>
      <c r="H17" s="15">
        <f t="shared" si="0"/>
        <v>11275.8</v>
      </c>
    </row>
    <row r="18" spans="1:8" ht="89.25" customHeight="1" outlineLevel="1">
      <c r="A18" s="12" t="s">
        <v>38</v>
      </c>
      <c r="B18" s="7" t="s">
        <v>29</v>
      </c>
      <c r="C18" s="5" t="s">
        <v>30</v>
      </c>
      <c r="D18" s="14"/>
      <c r="E18" s="14"/>
      <c r="F18" s="15">
        <f>F19+F26</f>
        <v>7230.6</v>
      </c>
      <c r="G18" s="15">
        <f t="shared" ref="G18:H18" si="1">G19+G26</f>
        <v>7230.6</v>
      </c>
      <c r="H18" s="15">
        <f t="shared" si="1"/>
        <v>7230.6</v>
      </c>
    </row>
    <row r="19" spans="1:8" ht="18.75" outlineLevel="2">
      <c r="A19" s="13" t="s">
        <v>80</v>
      </c>
      <c r="B19" s="7" t="s">
        <v>29</v>
      </c>
      <c r="C19" s="5" t="s">
        <v>30</v>
      </c>
      <c r="D19" s="14" t="s">
        <v>98</v>
      </c>
      <c r="E19" s="14"/>
      <c r="F19" s="15">
        <f>F20+F22+F24</f>
        <v>6128</v>
      </c>
      <c r="G19" s="15">
        <f t="shared" ref="G19:H19" si="2">G20+G22+G24</f>
        <v>6128</v>
      </c>
      <c r="H19" s="15">
        <f t="shared" si="2"/>
        <v>6128</v>
      </c>
    </row>
    <row r="20" spans="1:8" ht="123.75" customHeight="1" outlineLevel="3">
      <c r="A20" s="12" t="s">
        <v>39</v>
      </c>
      <c r="B20" s="7" t="s">
        <v>29</v>
      </c>
      <c r="C20" s="5" t="s">
        <v>30</v>
      </c>
      <c r="D20" s="14" t="s">
        <v>98</v>
      </c>
      <c r="E20" s="14" t="s">
        <v>1</v>
      </c>
      <c r="F20" s="15">
        <f>F21</f>
        <v>5277.3</v>
      </c>
      <c r="G20" s="15">
        <f t="shared" ref="G20:H20" si="3">G21</f>
        <v>5277.3</v>
      </c>
      <c r="H20" s="15">
        <f t="shared" si="3"/>
        <v>5277.3</v>
      </c>
    </row>
    <row r="21" spans="1:8" ht="49.5" customHeight="1" outlineLevel="4">
      <c r="A21" s="12" t="s">
        <v>40</v>
      </c>
      <c r="B21" s="7" t="s">
        <v>29</v>
      </c>
      <c r="C21" s="5" t="s">
        <v>30</v>
      </c>
      <c r="D21" s="14" t="s">
        <v>98</v>
      </c>
      <c r="E21" s="14" t="s">
        <v>2</v>
      </c>
      <c r="F21" s="15">
        <v>5277.3</v>
      </c>
      <c r="G21" s="18">
        <v>5277.3</v>
      </c>
      <c r="H21" s="18">
        <v>5277.3</v>
      </c>
    </row>
    <row r="22" spans="1:8" ht="56.25" outlineLevel="3">
      <c r="A22" s="12" t="s">
        <v>41</v>
      </c>
      <c r="B22" s="7" t="s">
        <v>29</v>
      </c>
      <c r="C22" s="5" t="s">
        <v>30</v>
      </c>
      <c r="D22" s="14" t="s">
        <v>98</v>
      </c>
      <c r="E22" s="14" t="s">
        <v>3</v>
      </c>
      <c r="F22" s="15">
        <f>F23</f>
        <v>848</v>
      </c>
      <c r="G22" s="15">
        <f t="shared" ref="G22:H22" si="4">G23</f>
        <v>848</v>
      </c>
      <c r="H22" s="15">
        <f t="shared" si="4"/>
        <v>848</v>
      </c>
    </row>
    <row r="23" spans="1:8" ht="61.5" customHeight="1" outlineLevel="4">
      <c r="A23" s="12" t="s">
        <v>42</v>
      </c>
      <c r="B23" s="7" t="s">
        <v>29</v>
      </c>
      <c r="C23" s="5" t="s">
        <v>30</v>
      </c>
      <c r="D23" s="14" t="s">
        <v>98</v>
      </c>
      <c r="E23" s="14" t="s">
        <v>4</v>
      </c>
      <c r="F23" s="15">
        <v>848</v>
      </c>
      <c r="G23" s="15">
        <v>848</v>
      </c>
      <c r="H23" s="15">
        <v>848</v>
      </c>
    </row>
    <row r="24" spans="1:8" ht="27" customHeight="1" outlineLevel="3">
      <c r="A24" s="12" t="s">
        <v>43</v>
      </c>
      <c r="B24" s="7" t="s">
        <v>29</v>
      </c>
      <c r="C24" s="5" t="s">
        <v>30</v>
      </c>
      <c r="D24" s="14" t="s">
        <v>98</v>
      </c>
      <c r="E24" s="14" t="s">
        <v>5</v>
      </c>
      <c r="F24" s="15">
        <f>F25</f>
        <v>2.7</v>
      </c>
      <c r="G24" s="15">
        <f t="shared" ref="G24:H24" si="5">G25</f>
        <v>2.7</v>
      </c>
      <c r="H24" s="15">
        <f t="shared" si="5"/>
        <v>2.7</v>
      </c>
    </row>
    <row r="25" spans="1:8" ht="35.25" customHeight="1" outlineLevel="4">
      <c r="A25" s="12" t="s">
        <v>44</v>
      </c>
      <c r="B25" s="7" t="s">
        <v>29</v>
      </c>
      <c r="C25" s="5" t="s">
        <v>30</v>
      </c>
      <c r="D25" s="14" t="s">
        <v>98</v>
      </c>
      <c r="E25" s="14" t="s">
        <v>6</v>
      </c>
      <c r="F25" s="15">
        <v>2.7</v>
      </c>
      <c r="G25" s="15">
        <v>2.7</v>
      </c>
      <c r="H25" s="15">
        <v>2.7</v>
      </c>
    </row>
    <row r="26" spans="1:8" ht="24" customHeight="1" outlineLevel="2">
      <c r="A26" s="12" t="s">
        <v>81</v>
      </c>
      <c r="B26" s="7" t="s">
        <v>29</v>
      </c>
      <c r="C26" s="5" t="s">
        <v>30</v>
      </c>
      <c r="D26" s="14" t="s">
        <v>99</v>
      </c>
      <c r="E26" s="14"/>
      <c r="F26" s="15">
        <f>F27</f>
        <v>1102.5999999999999</v>
      </c>
      <c r="G26" s="15">
        <f>G27</f>
        <v>1102.5999999999999</v>
      </c>
      <c r="H26" s="15">
        <f>H27</f>
        <v>1102.5999999999999</v>
      </c>
    </row>
    <row r="27" spans="1:8" ht="124.5" customHeight="1" outlineLevel="3">
      <c r="A27" s="12" t="s">
        <v>39</v>
      </c>
      <c r="B27" s="7" t="s">
        <v>29</v>
      </c>
      <c r="C27" s="5" t="s">
        <v>30</v>
      </c>
      <c r="D27" s="14" t="s">
        <v>99</v>
      </c>
      <c r="E27" s="14" t="s">
        <v>1</v>
      </c>
      <c r="F27" s="15">
        <f>F28</f>
        <v>1102.5999999999999</v>
      </c>
      <c r="G27" s="15">
        <f t="shared" ref="G27:H27" si="6">G28</f>
        <v>1102.5999999999999</v>
      </c>
      <c r="H27" s="15">
        <f t="shared" si="6"/>
        <v>1102.5999999999999</v>
      </c>
    </row>
    <row r="28" spans="1:8" ht="51" customHeight="1" outlineLevel="4">
      <c r="A28" s="12" t="s">
        <v>40</v>
      </c>
      <c r="B28" s="7" t="s">
        <v>29</v>
      </c>
      <c r="C28" s="5" t="s">
        <v>30</v>
      </c>
      <c r="D28" s="14" t="s">
        <v>99</v>
      </c>
      <c r="E28" s="14" t="s">
        <v>2</v>
      </c>
      <c r="F28" s="15">
        <v>1102.5999999999999</v>
      </c>
      <c r="G28" s="15">
        <v>1102.5999999999999</v>
      </c>
      <c r="H28" s="15">
        <v>1102.5999999999999</v>
      </c>
    </row>
    <row r="29" spans="1:8" ht="23.25" customHeight="1" outlineLevel="1">
      <c r="A29" s="12" t="s">
        <v>50</v>
      </c>
      <c r="B29" s="7" t="s">
        <v>29</v>
      </c>
      <c r="C29" s="14">
        <v>11</v>
      </c>
      <c r="D29" s="14"/>
      <c r="E29" s="14"/>
      <c r="F29" s="15">
        <f>F30</f>
        <v>50</v>
      </c>
      <c r="G29" s="15">
        <f t="shared" ref="G29:H31" si="7">G30</f>
        <v>50</v>
      </c>
      <c r="H29" s="15">
        <f t="shared" si="7"/>
        <v>50</v>
      </c>
    </row>
    <row r="30" spans="1:8" ht="48.75" customHeight="1" outlineLevel="2">
      <c r="A30" s="12" t="s">
        <v>82</v>
      </c>
      <c r="B30" s="7" t="s">
        <v>29</v>
      </c>
      <c r="C30" s="14">
        <v>11</v>
      </c>
      <c r="D30" s="14" t="s">
        <v>100</v>
      </c>
      <c r="E30" s="14"/>
      <c r="F30" s="15">
        <f>F31</f>
        <v>50</v>
      </c>
      <c r="G30" s="15">
        <f t="shared" si="7"/>
        <v>50</v>
      </c>
      <c r="H30" s="15">
        <f t="shared" si="7"/>
        <v>50</v>
      </c>
    </row>
    <row r="31" spans="1:8" ht="24.75" customHeight="1" outlineLevel="3">
      <c r="A31" s="12" t="s">
        <v>43</v>
      </c>
      <c r="B31" s="7" t="s">
        <v>29</v>
      </c>
      <c r="C31" s="14">
        <v>11</v>
      </c>
      <c r="D31" s="14" t="s">
        <v>100</v>
      </c>
      <c r="E31" s="14" t="s">
        <v>5</v>
      </c>
      <c r="F31" s="15">
        <f>F32</f>
        <v>50</v>
      </c>
      <c r="G31" s="15">
        <f t="shared" si="7"/>
        <v>50</v>
      </c>
      <c r="H31" s="15">
        <f t="shared" si="7"/>
        <v>50</v>
      </c>
    </row>
    <row r="32" spans="1:8" ht="23.25" customHeight="1" outlineLevel="4">
      <c r="A32" s="12" t="s">
        <v>51</v>
      </c>
      <c r="B32" s="7" t="s">
        <v>29</v>
      </c>
      <c r="C32" s="14">
        <v>11</v>
      </c>
      <c r="D32" s="14" t="s">
        <v>100</v>
      </c>
      <c r="E32" s="14" t="s">
        <v>7</v>
      </c>
      <c r="F32" s="15">
        <v>50</v>
      </c>
      <c r="G32" s="15">
        <v>50</v>
      </c>
      <c r="H32" s="15">
        <v>50</v>
      </c>
    </row>
    <row r="33" spans="1:8" ht="30.75" customHeight="1" outlineLevel="1">
      <c r="A33" s="12" t="s">
        <v>52</v>
      </c>
      <c r="B33" s="7" t="s">
        <v>29</v>
      </c>
      <c r="C33" s="14">
        <v>13</v>
      </c>
      <c r="D33" s="14"/>
      <c r="E33" s="14"/>
      <c r="F33" s="15">
        <f>F34+F37</f>
        <v>2531.1999999999998</v>
      </c>
      <c r="G33" s="15">
        <f>G34+G37+G42</f>
        <v>3235</v>
      </c>
      <c r="H33" s="15">
        <f>H34+H37+H42</f>
        <v>3995.2</v>
      </c>
    </row>
    <row r="34" spans="1:8" ht="89.25" customHeight="1" outlineLevel="2">
      <c r="A34" s="12" t="s">
        <v>83</v>
      </c>
      <c r="B34" s="7" t="s">
        <v>29</v>
      </c>
      <c r="C34" s="14">
        <v>13</v>
      </c>
      <c r="D34" s="14" t="s">
        <v>101</v>
      </c>
      <c r="E34" s="14"/>
      <c r="F34" s="15">
        <f>F35</f>
        <v>1900</v>
      </c>
      <c r="G34" s="22">
        <f t="shared" ref="G34:H35" si="8">G35</f>
        <v>1900</v>
      </c>
      <c r="H34" s="22">
        <f t="shared" si="8"/>
        <v>1900</v>
      </c>
    </row>
    <row r="35" spans="1:8" ht="56.25" outlineLevel="3">
      <c r="A35" s="12" t="s">
        <v>41</v>
      </c>
      <c r="B35" s="7" t="s">
        <v>29</v>
      </c>
      <c r="C35" s="14">
        <v>13</v>
      </c>
      <c r="D35" s="14" t="s">
        <v>101</v>
      </c>
      <c r="E35" s="14" t="s">
        <v>3</v>
      </c>
      <c r="F35" s="15">
        <f>F36</f>
        <v>1900</v>
      </c>
      <c r="G35" s="22">
        <f t="shared" si="8"/>
        <v>1900</v>
      </c>
      <c r="H35" s="22">
        <f t="shared" si="8"/>
        <v>1900</v>
      </c>
    </row>
    <row r="36" spans="1:8" ht="56.25" outlineLevel="4">
      <c r="A36" s="12" t="s">
        <v>42</v>
      </c>
      <c r="B36" s="7" t="s">
        <v>29</v>
      </c>
      <c r="C36" s="14">
        <v>13</v>
      </c>
      <c r="D36" s="14" t="s">
        <v>101</v>
      </c>
      <c r="E36" s="14" t="s">
        <v>4</v>
      </c>
      <c r="F36" s="15">
        <v>1900</v>
      </c>
      <c r="G36" s="21">
        <v>1900</v>
      </c>
      <c r="H36" s="21">
        <v>1900</v>
      </c>
    </row>
    <row r="37" spans="1:8" ht="43.5" customHeight="1" outlineLevel="2">
      <c r="A37" s="12" t="s">
        <v>84</v>
      </c>
      <c r="B37" s="7" t="s">
        <v>29</v>
      </c>
      <c r="C37" s="14">
        <v>13</v>
      </c>
      <c r="D37" s="14" t="s">
        <v>102</v>
      </c>
      <c r="E37" s="14"/>
      <c r="F37" s="15">
        <f>F38+F40</f>
        <v>631.20000000000005</v>
      </c>
      <c r="G37" s="15">
        <f t="shared" ref="G37:H37" si="9">G38+G40</f>
        <v>631.20000000000005</v>
      </c>
      <c r="H37" s="15">
        <f t="shared" si="9"/>
        <v>631.20000000000005</v>
      </c>
    </row>
    <row r="38" spans="1:8" ht="56.25" outlineLevel="3">
      <c r="A38" s="12" t="s">
        <v>41</v>
      </c>
      <c r="B38" s="7" t="s">
        <v>29</v>
      </c>
      <c r="C38" s="14">
        <v>13</v>
      </c>
      <c r="D38" s="14" t="s">
        <v>102</v>
      </c>
      <c r="E38" s="14" t="s">
        <v>3</v>
      </c>
      <c r="F38" s="15">
        <f>F39</f>
        <v>580</v>
      </c>
      <c r="G38" s="15">
        <f t="shared" ref="G38:H38" si="10">G39</f>
        <v>580</v>
      </c>
      <c r="H38" s="15">
        <f t="shared" si="10"/>
        <v>580</v>
      </c>
    </row>
    <row r="39" spans="1:8" ht="59.25" customHeight="1" outlineLevel="4">
      <c r="A39" s="12" t="s">
        <v>42</v>
      </c>
      <c r="B39" s="7" t="s">
        <v>29</v>
      </c>
      <c r="C39" s="14">
        <v>13</v>
      </c>
      <c r="D39" s="14" t="s">
        <v>102</v>
      </c>
      <c r="E39" s="14" t="s">
        <v>4</v>
      </c>
      <c r="F39" s="15">
        <v>580</v>
      </c>
      <c r="G39" s="15">
        <v>580</v>
      </c>
      <c r="H39" s="15">
        <v>580</v>
      </c>
    </row>
    <row r="40" spans="1:8" ht="27" customHeight="1" outlineLevel="3">
      <c r="A40" s="12" t="s">
        <v>43</v>
      </c>
      <c r="B40" s="7" t="s">
        <v>29</v>
      </c>
      <c r="C40" s="14">
        <v>13</v>
      </c>
      <c r="D40" s="14" t="s">
        <v>102</v>
      </c>
      <c r="E40" s="14" t="s">
        <v>5</v>
      </c>
      <c r="F40" s="15">
        <f>F41</f>
        <v>51.2</v>
      </c>
      <c r="G40" s="15">
        <f t="shared" ref="G40:H40" si="11">G41</f>
        <v>51.2</v>
      </c>
      <c r="H40" s="15">
        <f t="shared" si="11"/>
        <v>51.2</v>
      </c>
    </row>
    <row r="41" spans="1:8" ht="20.25" customHeight="1" outlineLevel="4">
      <c r="A41" s="12" t="s">
        <v>44</v>
      </c>
      <c r="B41" s="7" t="s">
        <v>29</v>
      </c>
      <c r="C41" s="14">
        <v>13</v>
      </c>
      <c r="D41" s="14" t="s">
        <v>102</v>
      </c>
      <c r="E41" s="14" t="s">
        <v>6</v>
      </c>
      <c r="F41" s="15">
        <v>51.2</v>
      </c>
      <c r="G41" s="15">
        <v>51.2</v>
      </c>
      <c r="H41" s="15">
        <v>51.2</v>
      </c>
    </row>
    <row r="42" spans="1:8" ht="25.5" customHeight="1" outlineLevel="4">
      <c r="A42" s="12" t="s">
        <v>97</v>
      </c>
      <c r="B42" s="7" t="s">
        <v>29</v>
      </c>
      <c r="C42" s="14">
        <v>13</v>
      </c>
      <c r="D42" s="14" t="s">
        <v>103</v>
      </c>
      <c r="E42" s="14"/>
      <c r="F42" s="15"/>
      <c r="G42" s="15">
        <f>G43</f>
        <v>703.8</v>
      </c>
      <c r="H42" s="15">
        <f>H43</f>
        <v>1464</v>
      </c>
    </row>
    <row r="43" spans="1:8" ht="26.25" customHeight="1" outlineLevel="4">
      <c r="A43" s="12" t="s">
        <v>43</v>
      </c>
      <c r="B43" s="7" t="s">
        <v>29</v>
      </c>
      <c r="C43" s="14">
        <v>13</v>
      </c>
      <c r="D43" s="14" t="s">
        <v>103</v>
      </c>
      <c r="E43" s="14">
        <v>800</v>
      </c>
      <c r="F43" s="15"/>
      <c r="G43" s="15">
        <f>G44</f>
        <v>703.8</v>
      </c>
      <c r="H43" s="15">
        <f>H44</f>
        <v>1464</v>
      </c>
    </row>
    <row r="44" spans="1:8" ht="23.25" customHeight="1" outlineLevel="4">
      <c r="A44" s="12" t="s">
        <v>51</v>
      </c>
      <c r="B44" s="7" t="s">
        <v>29</v>
      </c>
      <c r="C44" s="14">
        <v>13</v>
      </c>
      <c r="D44" s="14" t="s">
        <v>103</v>
      </c>
      <c r="E44" s="14">
        <v>870</v>
      </c>
      <c r="F44" s="15">
        <v>0</v>
      </c>
      <c r="G44" s="15">
        <v>703.8</v>
      </c>
      <c r="H44" s="15">
        <v>1464</v>
      </c>
    </row>
    <row r="45" spans="1:8" ht="56.25">
      <c r="A45" s="12" t="s">
        <v>55</v>
      </c>
      <c r="B45" s="5" t="s">
        <v>31</v>
      </c>
      <c r="C45" s="5"/>
      <c r="D45" s="14"/>
      <c r="E45" s="14"/>
      <c r="F45" s="15">
        <f>F46</f>
        <v>400</v>
      </c>
      <c r="G45" s="15">
        <f t="shared" ref="G45:H48" si="12">G46</f>
        <v>400</v>
      </c>
      <c r="H45" s="15">
        <f t="shared" si="12"/>
        <v>400</v>
      </c>
    </row>
    <row r="46" spans="1:8" ht="81.75" customHeight="1" outlineLevel="1">
      <c r="A46" s="12" t="s">
        <v>74</v>
      </c>
      <c r="B46" s="5" t="s">
        <v>31</v>
      </c>
      <c r="C46" s="5" t="s">
        <v>48</v>
      </c>
      <c r="D46" s="14"/>
      <c r="E46" s="14"/>
      <c r="F46" s="15">
        <f>F47</f>
        <v>400</v>
      </c>
      <c r="G46" s="15">
        <f t="shared" si="12"/>
        <v>400</v>
      </c>
      <c r="H46" s="15">
        <f t="shared" si="12"/>
        <v>400</v>
      </c>
    </row>
    <row r="47" spans="1:8" ht="65.25" customHeight="1" outlineLevel="2">
      <c r="A47" s="12" t="s">
        <v>85</v>
      </c>
      <c r="B47" s="5" t="s">
        <v>31</v>
      </c>
      <c r="C47" s="5" t="s">
        <v>48</v>
      </c>
      <c r="D47" s="14" t="s">
        <v>104</v>
      </c>
      <c r="E47" s="14"/>
      <c r="F47" s="15">
        <f>F48</f>
        <v>400</v>
      </c>
      <c r="G47" s="15">
        <f t="shared" si="12"/>
        <v>400</v>
      </c>
      <c r="H47" s="15">
        <f t="shared" si="12"/>
        <v>400</v>
      </c>
    </row>
    <row r="48" spans="1:8" ht="61.5" customHeight="1" outlineLevel="3">
      <c r="A48" s="12" t="s">
        <v>41</v>
      </c>
      <c r="B48" s="5" t="s">
        <v>31</v>
      </c>
      <c r="C48" s="5" t="s">
        <v>48</v>
      </c>
      <c r="D48" s="14" t="s">
        <v>104</v>
      </c>
      <c r="E48" s="14" t="s">
        <v>3</v>
      </c>
      <c r="F48" s="15">
        <f>F49</f>
        <v>400</v>
      </c>
      <c r="G48" s="15">
        <f t="shared" si="12"/>
        <v>400</v>
      </c>
      <c r="H48" s="15">
        <f t="shared" si="12"/>
        <v>400</v>
      </c>
    </row>
    <row r="49" spans="1:8" ht="63" customHeight="1" outlineLevel="4">
      <c r="A49" s="12" t="s">
        <v>42</v>
      </c>
      <c r="B49" s="5" t="s">
        <v>31</v>
      </c>
      <c r="C49" s="5" t="s">
        <v>48</v>
      </c>
      <c r="D49" s="14" t="s">
        <v>104</v>
      </c>
      <c r="E49" s="14" t="s">
        <v>4</v>
      </c>
      <c r="F49" s="15">
        <v>400</v>
      </c>
      <c r="G49" s="15">
        <v>400</v>
      </c>
      <c r="H49" s="15">
        <v>400</v>
      </c>
    </row>
    <row r="50" spans="1:8" ht="22.5" customHeight="1">
      <c r="A50" s="12" t="s">
        <v>56</v>
      </c>
      <c r="B50" s="5" t="s">
        <v>30</v>
      </c>
      <c r="C50" s="5"/>
      <c r="D50" s="14"/>
      <c r="E50" s="14"/>
      <c r="F50" s="15">
        <f>F51+F70</f>
        <v>8514.7119999999995</v>
      </c>
      <c r="G50" s="15">
        <f t="shared" ref="G50:H50" si="13">G51+G70</f>
        <v>6436.9819999999991</v>
      </c>
      <c r="H50" s="15">
        <f t="shared" si="13"/>
        <v>6549.7300000000005</v>
      </c>
    </row>
    <row r="51" spans="1:8" ht="23.25" customHeight="1" outlineLevel="1">
      <c r="A51" s="12" t="s">
        <v>57</v>
      </c>
      <c r="B51" s="5" t="s">
        <v>30</v>
      </c>
      <c r="C51" s="5" t="s">
        <v>32</v>
      </c>
      <c r="D51" s="14"/>
      <c r="E51" s="14"/>
      <c r="F51" s="15">
        <f>F52+F55+F58+F61+F64+F67</f>
        <v>7914.7119999999995</v>
      </c>
      <c r="G51" s="15">
        <f t="shared" ref="G51:H51" si="14">G52+G55+G58+G61+G64+G67</f>
        <v>5836.9819999999991</v>
      </c>
      <c r="H51" s="15">
        <f t="shared" si="14"/>
        <v>5949.7300000000005</v>
      </c>
    </row>
    <row r="52" spans="1:8" ht="56.25" outlineLevel="2">
      <c r="A52" s="12" t="s">
        <v>58</v>
      </c>
      <c r="B52" s="5" t="s">
        <v>30</v>
      </c>
      <c r="C52" s="5" t="s">
        <v>32</v>
      </c>
      <c r="D52" s="14" t="s">
        <v>105</v>
      </c>
      <c r="E52" s="14"/>
      <c r="F52" s="15">
        <f>F53</f>
        <v>349.15899999999999</v>
      </c>
      <c r="G52" s="15">
        <f t="shared" ref="G52:H53" si="15">G53</f>
        <v>384.28399999999999</v>
      </c>
      <c r="H52" s="15">
        <f t="shared" si="15"/>
        <v>443.05799999999999</v>
      </c>
    </row>
    <row r="53" spans="1:8" ht="60.75" customHeight="1" outlineLevel="3">
      <c r="A53" s="12" t="s">
        <v>41</v>
      </c>
      <c r="B53" s="5" t="s">
        <v>30</v>
      </c>
      <c r="C53" s="5" t="s">
        <v>32</v>
      </c>
      <c r="D53" s="14" t="s">
        <v>105</v>
      </c>
      <c r="E53" s="14" t="s">
        <v>3</v>
      </c>
      <c r="F53" s="15">
        <f>F54</f>
        <v>349.15899999999999</v>
      </c>
      <c r="G53" s="15">
        <f t="shared" si="15"/>
        <v>384.28399999999999</v>
      </c>
      <c r="H53" s="15">
        <f t="shared" si="15"/>
        <v>443.05799999999999</v>
      </c>
    </row>
    <row r="54" spans="1:8" ht="60.75" customHeight="1" outlineLevel="4">
      <c r="A54" s="12" t="s">
        <v>42</v>
      </c>
      <c r="B54" s="5" t="s">
        <v>30</v>
      </c>
      <c r="C54" s="5" t="s">
        <v>32</v>
      </c>
      <c r="D54" s="14" t="s">
        <v>105</v>
      </c>
      <c r="E54" s="14" t="s">
        <v>4</v>
      </c>
      <c r="F54" s="15">
        <v>349.15899999999999</v>
      </c>
      <c r="G54" s="15">
        <v>384.28399999999999</v>
      </c>
      <c r="H54" s="15">
        <v>443.05799999999999</v>
      </c>
    </row>
    <row r="55" spans="1:8" ht="75" hidden="1" outlineLevel="2">
      <c r="A55" s="12" t="s">
        <v>86</v>
      </c>
      <c r="B55" s="5" t="s">
        <v>30</v>
      </c>
      <c r="C55" s="5" t="s">
        <v>32</v>
      </c>
      <c r="D55" s="14" t="s">
        <v>106</v>
      </c>
      <c r="E55" s="14"/>
      <c r="F55" s="15">
        <f>F56</f>
        <v>0</v>
      </c>
      <c r="G55" s="15">
        <f t="shared" ref="G55:H56" si="16">G56</f>
        <v>0</v>
      </c>
      <c r="H55" s="15">
        <f t="shared" si="16"/>
        <v>0</v>
      </c>
    </row>
    <row r="56" spans="1:8" ht="56.25" hidden="1" outlineLevel="3">
      <c r="A56" s="12" t="s">
        <v>41</v>
      </c>
      <c r="B56" s="5" t="s">
        <v>30</v>
      </c>
      <c r="C56" s="5" t="s">
        <v>32</v>
      </c>
      <c r="D56" s="14" t="s">
        <v>106</v>
      </c>
      <c r="E56" s="14" t="s">
        <v>3</v>
      </c>
      <c r="F56" s="15">
        <f>F57</f>
        <v>0</v>
      </c>
      <c r="G56" s="15">
        <f t="shared" si="16"/>
        <v>0</v>
      </c>
      <c r="H56" s="15">
        <f t="shared" si="16"/>
        <v>0</v>
      </c>
    </row>
    <row r="57" spans="1:8" ht="60.75" hidden="1" customHeight="1" outlineLevel="4">
      <c r="A57" s="12" t="s">
        <v>42</v>
      </c>
      <c r="B57" s="5" t="s">
        <v>30</v>
      </c>
      <c r="C57" s="5" t="s">
        <v>32</v>
      </c>
      <c r="D57" s="14" t="s">
        <v>106</v>
      </c>
      <c r="E57" s="14" t="s">
        <v>4</v>
      </c>
      <c r="F57" s="15">
        <v>0</v>
      </c>
      <c r="G57" s="15">
        <v>0</v>
      </c>
      <c r="H57" s="15">
        <v>0</v>
      </c>
    </row>
    <row r="58" spans="1:8" ht="66" customHeight="1" outlineLevel="2" collapsed="1">
      <c r="A58" s="12" t="s">
        <v>87</v>
      </c>
      <c r="B58" s="5" t="s">
        <v>30</v>
      </c>
      <c r="C58" s="5" t="s">
        <v>32</v>
      </c>
      <c r="D58" s="14" t="s">
        <v>107</v>
      </c>
      <c r="E58" s="14"/>
      <c r="F58" s="15">
        <f>F59</f>
        <v>4981.3320000000003</v>
      </c>
      <c r="G58" s="15">
        <f t="shared" ref="G58:H59" si="17">G59</f>
        <v>5444.8549999999996</v>
      </c>
      <c r="H58" s="15">
        <f t="shared" si="17"/>
        <v>5497.63</v>
      </c>
    </row>
    <row r="59" spans="1:8" ht="60.75" customHeight="1" outlineLevel="3">
      <c r="A59" s="12" t="s">
        <v>41</v>
      </c>
      <c r="B59" s="5" t="s">
        <v>30</v>
      </c>
      <c r="C59" s="5" t="s">
        <v>32</v>
      </c>
      <c r="D59" s="14" t="s">
        <v>107</v>
      </c>
      <c r="E59" s="14" t="s">
        <v>3</v>
      </c>
      <c r="F59" s="15">
        <f>F60</f>
        <v>4981.3320000000003</v>
      </c>
      <c r="G59" s="15">
        <f t="shared" si="17"/>
        <v>5444.8549999999996</v>
      </c>
      <c r="H59" s="15">
        <f t="shared" si="17"/>
        <v>5497.63</v>
      </c>
    </row>
    <row r="60" spans="1:8" ht="61.5" customHeight="1" outlineLevel="4">
      <c r="A60" s="12" t="s">
        <v>42</v>
      </c>
      <c r="B60" s="5" t="s">
        <v>30</v>
      </c>
      <c r="C60" s="5" t="s">
        <v>32</v>
      </c>
      <c r="D60" s="14" t="s">
        <v>107</v>
      </c>
      <c r="E60" s="14" t="s">
        <v>4</v>
      </c>
      <c r="F60" s="15">
        <v>4981.3320000000003</v>
      </c>
      <c r="G60" s="15">
        <v>5444.8549999999996</v>
      </c>
      <c r="H60" s="15">
        <v>5497.63</v>
      </c>
    </row>
    <row r="61" spans="1:8" ht="63.75" customHeight="1" outlineLevel="2">
      <c r="A61" s="12" t="s">
        <v>58</v>
      </c>
      <c r="B61" s="5" t="s">
        <v>30</v>
      </c>
      <c r="C61" s="5" t="s">
        <v>32</v>
      </c>
      <c r="D61" s="14" t="s">
        <v>108</v>
      </c>
      <c r="E61" s="14"/>
      <c r="F61" s="15">
        <f>F62</f>
        <v>57.125999999999998</v>
      </c>
      <c r="G61" s="15">
        <f t="shared" ref="G61:H62" si="18">G62</f>
        <v>7.843</v>
      </c>
      <c r="H61" s="15">
        <f t="shared" si="18"/>
        <v>9.0419999999999998</v>
      </c>
    </row>
    <row r="62" spans="1:8" ht="56.25" outlineLevel="3">
      <c r="A62" s="12" t="s">
        <v>41</v>
      </c>
      <c r="B62" s="5" t="s">
        <v>30</v>
      </c>
      <c r="C62" s="5" t="s">
        <v>32</v>
      </c>
      <c r="D62" s="14" t="s">
        <v>108</v>
      </c>
      <c r="E62" s="14" t="s">
        <v>3</v>
      </c>
      <c r="F62" s="15">
        <f>F63</f>
        <v>57.125999999999998</v>
      </c>
      <c r="G62" s="15">
        <f t="shared" si="18"/>
        <v>7.843</v>
      </c>
      <c r="H62" s="15">
        <f t="shared" si="18"/>
        <v>9.0419999999999998</v>
      </c>
    </row>
    <row r="63" spans="1:8" ht="64.5" customHeight="1" outlineLevel="4">
      <c r="A63" s="12" t="s">
        <v>42</v>
      </c>
      <c r="B63" s="5" t="s">
        <v>30</v>
      </c>
      <c r="C63" s="5" t="s">
        <v>32</v>
      </c>
      <c r="D63" s="14" t="s">
        <v>108</v>
      </c>
      <c r="E63" s="14" t="s">
        <v>4</v>
      </c>
      <c r="F63" s="15">
        <v>57.125999999999998</v>
      </c>
      <c r="G63" s="15">
        <v>7.843</v>
      </c>
      <c r="H63" s="15">
        <v>9.0419999999999998</v>
      </c>
    </row>
    <row r="64" spans="1:8" ht="63.75" hidden="1" customHeight="1" outlineLevel="2">
      <c r="A64" s="12" t="s">
        <v>86</v>
      </c>
      <c r="B64" s="5" t="s">
        <v>30</v>
      </c>
      <c r="C64" s="5" t="s">
        <v>32</v>
      </c>
      <c r="D64" s="14" t="s">
        <v>109</v>
      </c>
      <c r="E64" s="14"/>
      <c r="F64" s="15">
        <f>F65</f>
        <v>0</v>
      </c>
      <c r="G64" s="15">
        <f t="shared" ref="G64:H65" si="19">G65</f>
        <v>0</v>
      </c>
      <c r="H64" s="15">
        <f t="shared" si="19"/>
        <v>0</v>
      </c>
    </row>
    <row r="65" spans="1:8" ht="56.25" hidden="1" outlineLevel="3">
      <c r="A65" s="12" t="s">
        <v>41</v>
      </c>
      <c r="B65" s="5" t="s">
        <v>30</v>
      </c>
      <c r="C65" s="5" t="s">
        <v>32</v>
      </c>
      <c r="D65" s="14" t="s">
        <v>109</v>
      </c>
      <c r="E65" s="14" t="s">
        <v>3</v>
      </c>
      <c r="F65" s="15">
        <f>F66</f>
        <v>0</v>
      </c>
      <c r="G65" s="15">
        <f t="shared" si="19"/>
        <v>0</v>
      </c>
      <c r="H65" s="15">
        <f t="shared" si="19"/>
        <v>0</v>
      </c>
    </row>
    <row r="66" spans="1:8" ht="56.25" hidden="1" outlineLevel="4">
      <c r="A66" s="12" t="s">
        <v>42</v>
      </c>
      <c r="B66" s="5" t="s">
        <v>30</v>
      </c>
      <c r="C66" s="5" t="s">
        <v>32</v>
      </c>
      <c r="D66" s="14" t="s">
        <v>109</v>
      </c>
      <c r="E66" s="14" t="s">
        <v>4</v>
      </c>
      <c r="F66" s="15">
        <v>0</v>
      </c>
      <c r="G66" s="15">
        <v>0</v>
      </c>
      <c r="H66" s="15">
        <v>0</v>
      </c>
    </row>
    <row r="67" spans="1:8" ht="56.25" outlineLevel="2" collapsed="1">
      <c r="A67" s="12" t="s">
        <v>58</v>
      </c>
      <c r="B67" s="5" t="s">
        <v>30</v>
      </c>
      <c r="C67" s="5" t="s">
        <v>32</v>
      </c>
      <c r="D67" s="14" t="s">
        <v>110</v>
      </c>
      <c r="E67" s="14"/>
      <c r="F67" s="15">
        <f>F68</f>
        <v>2527.0949999999998</v>
      </c>
      <c r="G67" s="15">
        <f t="shared" ref="G67:H68" si="20">G68</f>
        <v>0</v>
      </c>
      <c r="H67" s="15">
        <f t="shared" si="20"/>
        <v>0</v>
      </c>
    </row>
    <row r="68" spans="1:8" ht="56.25" outlineLevel="3">
      <c r="A68" s="12" t="s">
        <v>41</v>
      </c>
      <c r="B68" s="5" t="s">
        <v>30</v>
      </c>
      <c r="C68" s="5" t="s">
        <v>32</v>
      </c>
      <c r="D68" s="14" t="s">
        <v>110</v>
      </c>
      <c r="E68" s="14" t="s">
        <v>3</v>
      </c>
      <c r="F68" s="15">
        <f>F69</f>
        <v>2527.0949999999998</v>
      </c>
      <c r="G68" s="15">
        <f t="shared" si="20"/>
        <v>0</v>
      </c>
      <c r="H68" s="15">
        <f t="shared" si="20"/>
        <v>0</v>
      </c>
    </row>
    <row r="69" spans="1:8" ht="56.25" outlineLevel="4">
      <c r="A69" s="12" t="s">
        <v>42</v>
      </c>
      <c r="B69" s="5" t="s">
        <v>30</v>
      </c>
      <c r="C69" s="5" t="s">
        <v>32</v>
      </c>
      <c r="D69" s="14" t="s">
        <v>110</v>
      </c>
      <c r="E69" s="14" t="s">
        <v>4</v>
      </c>
      <c r="F69" s="15">
        <v>2527.0949999999998</v>
      </c>
      <c r="G69" s="15">
        <v>0</v>
      </c>
      <c r="H69" s="15">
        <v>0</v>
      </c>
    </row>
    <row r="70" spans="1:8" ht="39" customHeight="1" outlineLevel="4">
      <c r="A70" s="12" t="s">
        <v>75</v>
      </c>
      <c r="B70" s="5" t="s">
        <v>30</v>
      </c>
      <c r="C70" s="5" t="s">
        <v>76</v>
      </c>
      <c r="D70" s="14"/>
      <c r="E70" s="14"/>
      <c r="F70" s="15">
        <f>F71</f>
        <v>600</v>
      </c>
      <c r="G70" s="15">
        <f t="shared" ref="G70:H72" si="21">G71</f>
        <v>600</v>
      </c>
      <c r="H70" s="15">
        <f t="shared" si="21"/>
        <v>600</v>
      </c>
    </row>
    <row r="71" spans="1:8" ht="56.25" outlineLevel="4">
      <c r="A71" s="12" t="s">
        <v>88</v>
      </c>
      <c r="B71" s="5" t="s">
        <v>30</v>
      </c>
      <c r="C71" s="5" t="s">
        <v>76</v>
      </c>
      <c r="D71" s="14" t="s">
        <v>111</v>
      </c>
      <c r="E71" s="14"/>
      <c r="F71" s="15">
        <f>F72</f>
        <v>600</v>
      </c>
      <c r="G71" s="15">
        <f t="shared" si="21"/>
        <v>600</v>
      </c>
      <c r="H71" s="15">
        <f t="shared" si="21"/>
        <v>600</v>
      </c>
    </row>
    <row r="72" spans="1:8" ht="56.25" outlineLevel="4">
      <c r="A72" s="12" t="s">
        <v>41</v>
      </c>
      <c r="B72" s="5" t="s">
        <v>30</v>
      </c>
      <c r="C72" s="5" t="s">
        <v>76</v>
      </c>
      <c r="D72" s="14" t="s">
        <v>111</v>
      </c>
      <c r="E72" s="14" t="s">
        <v>3</v>
      </c>
      <c r="F72" s="15">
        <f>F73</f>
        <v>600</v>
      </c>
      <c r="G72" s="15">
        <f t="shared" si="21"/>
        <v>600</v>
      </c>
      <c r="H72" s="15">
        <f t="shared" si="21"/>
        <v>600</v>
      </c>
    </row>
    <row r="73" spans="1:8" ht="56.25" outlineLevel="4">
      <c r="A73" s="12" t="s">
        <v>42</v>
      </c>
      <c r="B73" s="5" t="s">
        <v>30</v>
      </c>
      <c r="C73" s="5" t="s">
        <v>76</v>
      </c>
      <c r="D73" s="14" t="s">
        <v>111</v>
      </c>
      <c r="E73" s="14" t="s">
        <v>4</v>
      </c>
      <c r="F73" s="15">
        <v>600</v>
      </c>
      <c r="G73" s="23">
        <v>600</v>
      </c>
      <c r="H73" s="23">
        <v>600</v>
      </c>
    </row>
    <row r="74" spans="1:8" ht="37.5">
      <c r="A74" s="12" t="s">
        <v>45</v>
      </c>
      <c r="B74" s="5" t="s">
        <v>33</v>
      </c>
      <c r="C74" s="5"/>
      <c r="D74" s="14"/>
      <c r="E74" s="14"/>
      <c r="F74" s="15">
        <f>F75+F81+F85</f>
        <v>82901.322009999989</v>
      </c>
      <c r="G74" s="15">
        <f t="shared" ref="G74:H74" si="22">G75+G81+G85</f>
        <v>14069.543179999999</v>
      </c>
      <c r="H74" s="15">
        <f t="shared" si="22"/>
        <v>9322.728000000001</v>
      </c>
    </row>
    <row r="75" spans="1:8" ht="18.75" outlineLevel="1">
      <c r="A75" s="12" t="s">
        <v>46</v>
      </c>
      <c r="B75" s="5" t="s">
        <v>33</v>
      </c>
      <c r="C75" s="5" t="s">
        <v>29</v>
      </c>
      <c r="D75" s="14"/>
      <c r="E75" s="14"/>
      <c r="F75" s="15">
        <f>F76+F79</f>
        <v>850</v>
      </c>
      <c r="G75" s="15">
        <f>G76+G79</f>
        <v>850</v>
      </c>
      <c r="H75" s="15">
        <f>H76+H79</f>
        <v>850</v>
      </c>
    </row>
    <row r="76" spans="1:8" ht="75.75" customHeight="1" outlineLevel="2">
      <c r="A76" s="12" t="s">
        <v>89</v>
      </c>
      <c r="B76" s="5" t="s">
        <v>33</v>
      </c>
      <c r="C76" s="5" t="s">
        <v>29</v>
      </c>
      <c r="D76" s="14" t="s">
        <v>112</v>
      </c>
      <c r="E76" s="14"/>
      <c r="F76" s="15">
        <f>F77</f>
        <v>250</v>
      </c>
      <c r="G76" s="15">
        <f t="shared" ref="G76:H77" si="23">G77</f>
        <v>250</v>
      </c>
      <c r="H76" s="15">
        <f t="shared" si="23"/>
        <v>250</v>
      </c>
    </row>
    <row r="77" spans="1:8" ht="56.25" outlineLevel="3">
      <c r="A77" s="12" t="s">
        <v>41</v>
      </c>
      <c r="B77" s="5" t="s">
        <v>33</v>
      </c>
      <c r="C77" s="5" t="s">
        <v>29</v>
      </c>
      <c r="D77" s="14" t="s">
        <v>112</v>
      </c>
      <c r="E77" s="14" t="s">
        <v>3</v>
      </c>
      <c r="F77" s="15">
        <f>F78</f>
        <v>250</v>
      </c>
      <c r="G77" s="15">
        <f t="shared" si="23"/>
        <v>250</v>
      </c>
      <c r="H77" s="15">
        <f t="shared" si="23"/>
        <v>250</v>
      </c>
    </row>
    <row r="78" spans="1:8" ht="56.25" outlineLevel="4">
      <c r="A78" s="12" t="s">
        <v>42</v>
      </c>
      <c r="B78" s="5" t="s">
        <v>33</v>
      </c>
      <c r="C78" s="5" t="s">
        <v>29</v>
      </c>
      <c r="D78" s="14" t="s">
        <v>112</v>
      </c>
      <c r="E78" s="14" t="s">
        <v>4</v>
      </c>
      <c r="F78" s="15">
        <v>250</v>
      </c>
      <c r="G78" s="15">
        <v>250</v>
      </c>
      <c r="H78" s="15">
        <v>250</v>
      </c>
    </row>
    <row r="79" spans="1:8" ht="18.75" outlineLevel="4">
      <c r="A79" s="12" t="s">
        <v>124</v>
      </c>
      <c r="B79" s="5" t="s">
        <v>33</v>
      </c>
      <c r="C79" s="5" t="s">
        <v>29</v>
      </c>
      <c r="D79" s="14" t="s">
        <v>125</v>
      </c>
      <c r="E79" s="14"/>
      <c r="F79" s="15">
        <f>F80</f>
        <v>600</v>
      </c>
      <c r="G79" s="15">
        <f>G80</f>
        <v>600</v>
      </c>
      <c r="H79" s="15">
        <f>H80</f>
        <v>600</v>
      </c>
    </row>
    <row r="80" spans="1:8" ht="18.75" outlineLevel="4">
      <c r="A80" s="12" t="s">
        <v>126</v>
      </c>
      <c r="B80" s="5" t="s">
        <v>33</v>
      </c>
      <c r="C80" s="5" t="s">
        <v>29</v>
      </c>
      <c r="D80" s="14" t="s">
        <v>125</v>
      </c>
      <c r="E80" s="14">
        <v>240</v>
      </c>
      <c r="F80" s="15">
        <v>600</v>
      </c>
      <c r="G80" s="15">
        <v>600</v>
      </c>
      <c r="H80" s="15">
        <v>600</v>
      </c>
    </row>
    <row r="81" spans="1:8" ht="24" customHeight="1" outlineLevel="1">
      <c r="A81" s="12" t="s">
        <v>47</v>
      </c>
      <c r="B81" s="5" t="s">
        <v>33</v>
      </c>
      <c r="C81" s="5" t="s">
        <v>34</v>
      </c>
      <c r="D81" s="14"/>
      <c r="E81" s="14"/>
      <c r="F81" s="15">
        <f>F82</f>
        <v>383.9</v>
      </c>
      <c r="G81" s="15">
        <f t="shared" ref="G81:H83" si="24">G82</f>
        <v>383.9</v>
      </c>
      <c r="H81" s="15">
        <f t="shared" si="24"/>
        <v>737.69899999999996</v>
      </c>
    </row>
    <row r="82" spans="1:8" ht="99" customHeight="1" outlineLevel="2">
      <c r="A82" s="12" t="s">
        <v>91</v>
      </c>
      <c r="B82" s="5" t="s">
        <v>33</v>
      </c>
      <c r="C82" s="5" t="s">
        <v>34</v>
      </c>
      <c r="D82" s="14" t="s">
        <v>113</v>
      </c>
      <c r="E82" s="14"/>
      <c r="F82" s="15">
        <f>F83</f>
        <v>383.9</v>
      </c>
      <c r="G82" s="15">
        <f t="shared" si="24"/>
        <v>383.9</v>
      </c>
      <c r="H82" s="15">
        <f t="shared" si="24"/>
        <v>737.69899999999996</v>
      </c>
    </row>
    <row r="83" spans="1:8" ht="56.25" outlineLevel="3">
      <c r="A83" s="12" t="s">
        <v>41</v>
      </c>
      <c r="B83" s="5" t="s">
        <v>33</v>
      </c>
      <c r="C83" s="5" t="s">
        <v>34</v>
      </c>
      <c r="D83" s="14" t="s">
        <v>113</v>
      </c>
      <c r="E83" s="14" t="s">
        <v>3</v>
      </c>
      <c r="F83" s="15">
        <f>F84</f>
        <v>383.9</v>
      </c>
      <c r="G83" s="15">
        <f t="shared" si="24"/>
        <v>383.9</v>
      </c>
      <c r="H83" s="15">
        <f t="shared" si="24"/>
        <v>737.69899999999996</v>
      </c>
    </row>
    <row r="84" spans="1:8" ht="59.25" customHeight="1" outlineLevel="4">
      <c r="A84" s="12" t="s">
        <v>42</v>
      </c>
      <c r="B84" s="5" t="s">
        <v>33</v>
      </c>
      <c r="C84" s="5" t="s">
        <v>34</v>
      </c>
      <c r="D84" s="14" t="s">
        <v>113</v>
      </c>
      <c r="E84" s="14" t="s">
        <v>4</v>
      </c>
      <c r="F84" s="15">
        <v>383.9</v>
      </c>
      <c r="G84" s="15">
        <v>383.9</v>
      </c>
      <c r="H84" s="15">
        <v>737.69899999999996</v>
      </c>
    </row>
    <row r="85" spans="1:8" ht="24.75" customHeight="1" outlineLevel="1">
      <c r="A85" s="12" t="s">
        <v>62</v>
      </c>
      <c r="B85" s="5" t="s">
        <v>33</v>
      </c>
      <c r="C85" s="5" t="s">
        <v>31</v>
      </c>
      <c r="D85" s="14"/>
      <c r="E85" s="14"/>
      <c r="F85" s="15">
        <f>F86+F90+F93+F96+F101+F104+F110+F89+F107</f>
        <v>81667.422009999995</v>
      </c>
      <c r="G85" s="15">
        <f>G86+G90+G93+G96+G101+G104+G110+G89+G107</f>
        <v>12835.643179999999</v>
      </c>
      <c r="H85" s="15">
        <f>H86+H90+H93+H96+H101+H104+H110+H89+H107</f>
        <v>7735.0290000000005</v>
      </c>
    </row>
    <row r="86" spans="1:8" ht="45.75" customHeight="1" outlineLevel="2">
      <c r="A86" s="12" t="s">
        <v>90</v>
      </c>
      <c r="B86" s="5" t="s">
        <v>33</v>
      </c>
      <c r="C86" s="5" t="s">
        <v>31</v>
      </c>
      <c r="D86" s="14" t="s">
        <v>114</v>
      </c>
      <c r="E86" s="14"/>
      <c r="F86" s="15">
        <f>F87</f>
        <v>3588.58</v>
      </c>
      <c r="G86" s="15">
        <f t="shared" ref="G86:H87" si="25">G87</f>
        <v>4086.0990000000002</v>
      </c>
      <c r="H86" s="15">
        <f t="shared" si="25"/>
        <v>4292.4290000000001</v>
      </c>
    </row>
    <row r="87" spans="1:8" ht="56.25" outlineLevel="3">
      <c r="A87" s="12" t="s">
        <v>41</v>
      </c>
      <c r="B87" s="5" t="s">
        <v>33</v>
      </c>
      <c r="C87" s="5" t="s">
        <v>31</v>
      </c>
      <c r="D87" s="14" t="s">
        <v>114</v>
      </c>
      <c r="E87" s="14" t="s">
        <v>3</v>
      </c>
      <c r="F87" s="15">
        <f>F88</f>
        <v>3588.58</v>
      </c>
      <c r="G87" s="15">
        <f t="shared" si="25"/>
        <v>4086.0990000000002</v>
      </c>
      <c r="H87" s="15">
        <f t="shared" si="25"/>
        <v>4292.4290000000001</v>
      </c>
    </row>
    <row r="88" spans="1:8" ht="56.25" outlineLevel="4">
      <c r="A88" s="12" t="s">
        <v>42</v>
      </c>
      <c r="B88" s="5" t="s">
        <v>33</v>
      </c>
      <c r="C88" s="5" t="s">
        <v>31</v>
      </c>
      <c r="D88" s="14" t="s">
        <v>114</v>
      </c>
      <c r="E88" s="14" t="s">
        <v>4</v>
      </c>
      <c r="F88" s="15">
        <v>3588.58</v>
      </c>
      <c r="G88" s="15">
        <v>4086.0990000000002</v>
      </c>
      <c r="H88" s="15">
        <v>4292.4290000000001</v>
      </c>
    </row>
    <row r="89" spans="1:8" ht="56.25" outlineLevel="4">
      <c r="A89" s="12" t="s">
        <v>127</v>
      </c>
      <c r="B89" s="5" t="s">
        <v>33</v>
      </c>
      <c r="C89" s="5" t="s">
        <v>31</v>
      </c>
      <c r="D89" s="14" t="s">
        <v>114</v>
      </c>
      <c r="E89" s="14">
        <v>831</v>
      </c>
      <c r="F89" s="15">
        <v>1104</v>
      </c>
      <c r="G89" s="15">
        <v>1104</v>
      </c>
      <c r="H89" s="15">
        <v>1104</v>
      </c>
    </row>
    <row r="90" spans="1:8" ht="24" customHeight="1" outlineLevel="2">
      <c r="A90" s="12" t="s">
        <v>92</v>
      </c>
      <c r="B90" s="5" t="s">
        <v>33</v>
      </c>
      <c r="C90" s="5" t="s">
        <v>31</v>
      </c>
      <c r="D90" s="14" t="s">
        <v>115</v>
      </c>
      <c r="E90" s="14"/>
      <c r="F90" s="15">
        <f>F91</f>
        <v>600</v>
      </c>
      <c r="G90" s="15">
        <f t="shared" ref="G90:H91" si="26">G91</f>
        <v>600</v>
      </c>
      <c r="H90" s="15">
        <f t="shared" si="26"/>
        <v>600</v>
      </c>
    </row>
    <row r="91" spans="1:8" ht="56.25" outlineLevel="3">
      <c r="A91" s="12" t="s">
        <v>41</v>
      </c>
      <c r="B91" s="5" t="s">
        <v>33</v>
      </c>
      <c r="C91" s="5" t="s">
        <v>31</v>
      </c>
      <c r="D91" s="14" t="s">
        <v>115</v>
      </c>
      <c r="E91" s="14" t="s">
        <v>3</v>
      </c>
      <c r="F91" s="15">
        <f>F92</f>
        <v>600</v>
      </c>
      <c r="G91" s="15">
        <f t="shared" si="26"/>
        <v>600</v>
      </c>
      <c r="H91" s="15">
        <f t="shared" si="26"/>
        <v>600</v>
      </c>
    </row>
    <row r="92" spans="1:8" ht="56.25" outlineLevel="4">
      <c r="A92" s="12" t="s">
        <v>42</v>
      </c>
      <c r="B92" s="5" t="s">
        <v>33</v>
      </c>
      <c r="C92" s="5" t="s">
        <v>31</v>
      </c>
      <c r="D92" s="14" t="s">
        <v>115</v>
      </c>
      <c r="E92" s="14" t="s">
        <v>4</v>
      </c>
      <c r="F92" s="15">
        <v>600</v>
      </c>
      <c r="G92" s="15">
        <v>600</v>
      </c>
      <c r="H92" s="15">
        <v>600</v>
      </c>
    </row>
    <row r="93" spans="1:8" ht="42" customHeight="1" outlineLevel="2">
      <c r="A93" s="12" t="s">
        <v>93</v>
      </c>
      <c r="B93" s="5" t="s">
        <v>33</v>
      </c>
      <c r="C93" s="5" t="s">
        <v>31</v>
      </c>
      <c r="D93" s="14" t="s">
        <v>116</v>
      </c>
      <c r="E93" s="14"/>
      <c r="F93" s="15">
        <f>F94</f>
        <v>250</v>
      </c>
      <c r="G93" s="15">
        <f t="shared" ref="G93:H94" si="27">G94</f>
        <v>250</v>
      </c>
      <c r="H93" s="15">
        <f t="shared" si="27"/>
        <v>250</v>
      </c>
    </row>
    <row r="94" spans="1:8" ht="58.5" customHeight="1" outlineLevel="3">
      <c r="A94" s="12" t="s">
        <v>41</v>
      </c>
      <c r="B94" s="5" t="s">
        <v>33</v>
      </c>
      <c r="C94" s="5" t="s">
        <v>31</v>
      </c>
      <c r="D94" s="14" t="s">
        <v>116</v>
      </c>
      <c r="E94" s="14" t="s">
        <v>3</v>
      </c>
      <c r="F94" s="15">
        <f>F95</f>
        <v>250</v>
      </c>
      <c r="G94" s="15">
        <f t="shared" si="27"/>
        <v>250</v>
      </c>
      <c r="H94" s="15">
        <f t="shared" si="27"/>
        <v>250</v>
      </c>
    </row>
    <row r="95" spans="1:8" ht="58.5" customHeight="1" outlineLevel="4">
      <c r="A95" s="12" t="s">
        <v>42</v>
      </c>
      <c r="B95" s="5" t="s">
        <v>33</v>
      </c>
      <c r="C95" s="5" t="s">
        <v>31</v>
      </c>
      <c r="D95" s="14" t="s">
        <v>116</v>
      </c>
      <c r="E95" s="14" t="s">
        <v>4</v>
      </c>
      <c r="F95" s="15">
        <v>250</v>
      </c>
      <c r="G95" s="15">
        <v>250</v>
      </c>
      <c r="H95" s="15">
        <v>250</v>
      </c>
    </row>
    <row r="96" spans="1:8" ht="40.5" customHeight="1" outlineLevel="2">
      <c r="A96" s="12" t="s">
        <v>94</v>
      </c>
      <c r="B96" s="5" t="s">
        <v>33</v>
      </c>
      <c r="C96" s="5" t="s">
        <v>31</v>
      </c>
      <c r="D96" s="14" t="s">
        <v>117</v>
      </c>
      <c r="E96" s="14"/>
      <c r="F96" s="15">
        <f>F97+F99</f>
        <v>1462</v>
      </c>
      <c r="G96" s="15">
        <f t="shared" ref="G96:H96" si="28">G97+G99</f>
        <v>1563.0329999999999</v>
      </c>
      <c r="H96" s="15">
        <f t="shared" si="28"/>
        <v>1462</v>
      </c>
    </row>
    <row r="97" spans="1:8" ht="56.25" outlineLevel="3">
      <c r="A97" s="12" t="s">
        <v>41</v>
      </c>
      <c r="B97" s="5" t="s">
        <v>33</v>
      </c>
      <c r="C97" s="5" t="s">
        <v>31</v>
      </c>
      <c r="D97" s="14" t="s">
        <v>117</v>
      </c>
      <c r="E97" s="14" t="s">
        <v>3</v>
      </c>
      <c r="F97" s="15">
        <f>F98</f>
        <v>1462</v>
      </c>
      <c r="G97" s="15">
        <f t="shared" ref="G97:H97" si="29">G98</f>
        <v>1563.0329999999999</v>
      </c>
      <c r="H97" s="15">
        <f t="shared" si="29"/>
        <v>1462</v>
      </c>
    </row>
    <row r="98" spans="1:8" ht="55.5" customHeight="1" outlineLevel="4">
      <c r="A98" s="12" t="s">
        <v>42</v>
      </c>
      <c r="B98" s="5" t="s">
        <v>33</v>
      </c>
      <c r="C98" s="5" t="s">
        <v>31</v>
      </c>
      <c r="D98" s="14" t="s">
        <v>117</v>
      </c>
      <c r="E98" s="14" t="s">
        <v>4</v>
      </c>
      <c r="F98" s="15">
        <v>1462</v>
      </c>
      <c r="G98" s="15">
        <v>1563.0329999999999</v>
      </c>
      <c r="H98" s="15">
        <v>1462</v>
      </c>
    </row>
    <row r="99" spans="1:8" ht="18.75" hidden="1" outlineLevel="3">
      <c r="A99" s="12" t="s">
        <v>43</v>
      </c>
      <c r="B99" s="5" t="s">
        <v>33</v>
      </c>
      <c r="C99" s="5" t="s">
        <v>31</v>
      </c>
      <c r="D99" s="14" t="s">
        <v>12</v>
      </c>
      <c r="E99" s="14" t="s">
        <v>5</v>
      </c>
      <c r="F99" s="15">
        <f>F100</f>
        <v>0</v>
      </c>
      <c r="G99" s="15">
        <f t="shared" ref="G99:H99" si="30">G100</f>
        <v>0</v>
      </c>
      <c r="H99" s="15">
        <f t="shared" si="30"/>
        <v>0</v>
      </c>
    </row>
    <row r="100" spans="1:8" ht="18.75" hidden="1" outlineLevel="4">
      <c r="A100" s="12" t="s">
        <v>54</v>
      </c>
      <c r="B100" s="5" t="s">
        <v>33</v>
      </c>
      <c r="C100" s="5" t="s">
        <v>31</v>
      </c>
      <c r="D100" s="14" t="s">
        <v>12</v>
      </c>
      <c r="E100" s="14" t="s">
        <v>9</v>
      </c>
      <c r="F100" s="15"/>
      <c r="G100" s="15"/>
      <c r="H100" s="15"/>
    </row>
    <row r="101" spans="1:8" ht="60.75" customHeight="1" outlineLevel="2" collapsed="1">
      <c r="A101" s="12" t="s">
        <v>63</v>
      </c>
      <c r="B101" s="5" t="s">
        <v>33</v>
      </c>
      <c r="C101" s="5" t="s">
        <v>31</v>
      </c>
      <c r="D101" s="14" t="s">
        <v>77</v>
      </c>
      <c r="E101" s="14"/>
      <c r="F101" s="15">
        <f>F102</f>
        <v>26.54</v>
      </c>
      <c r="G101" s="15">
        <f t="shared" ref="G101:H102" si="31">G102</f>
        <v>145.69</v>
      </c>
      <c r="H101" s="15">
        <f t="shared" si="31"/>
        <v>26.6</v>
      </c>
    </row>
    <row r="102" spans="1:8" ht="60" customHeight="1" outlineLevel="3">
      <c r="A102" s="12" t="s">
        <v>41</v>
      </c>
      <c r="B102" s="5" t="s">
        <v>33</v>
      </c>
      <c r="C102" s="5" t="s">
        <v>31</v>
      </c>
      <c r="D102" s="14" t="s">
        <v>77</v>
      </c>
      <c r="E102" s="14" t="s">
        <v>3</v>
      </c>
      <c r="F102" s="15">
        <f>F103</f>
        <v>26.54</v>
      </c>
      <c r="G102" s="15">
        <f t="shared" si="31"/>
        <v>145.69</v>
      </c>
      <c r="H102" s="15">
        <f t="shared" si="31"/>
        <v>26.6</v>
      </c>
    </row>
    <row r="103" spans="1:8" ht="60.75" customHeight="1" outlineLevel="4">
      <c r="A103" s="12" t="s">
        <v>42</v>
      </c>
      <c r="B103" s="5" t="s">
        <v>33</v>
      </c>
      <c r="C103" s="5" t="s">
        <v>31</v>
      </c>
      <c r="D103" s="14" t="s">
        <v>77</v>
      </c>
      <c r="E103" s="14" t="s">
        <v>4</v>
      </c>
      <c r="F103" s="15">
        <v>26.54</v>
      </c>
      <c r="G103" s="15">
        <v>145.69</v>
      </c>
      <c r="H103" s="15">
        <v>26.6</v>
      </c>
    </row>
    <row r="104" spans="1:8" ht="37.5" outlineLevel="2">
      <c r="A104" s="12" t="s">
        <v>73</v>
      </c>
      <c r="B104" s="5" t="s">
        <v>33</v>
      </c>
      <c r="C104" s="5" t="s">
        <v>31</v>
      </c>
      <c r="D104" s="14" t="s">
        <v>78</v>
      </c>
      <c r="E104" s="14"/>
      <c r="F104" s="15">
        <f>F105</f>
        <v>3786.8120100000001</v>
      </c>
      <c r="G104" s="15">
        <f t="shared" ref="G104:H105" si="32">G105</f>
        <v>0</v>
      </c>
      <c r="H104" s="15">
        <f t="shared" si="32"/>
        <v>0</v>
      </c>
    </row>
    <row r="105" spans="1:8" ht="56.25" outlineLevel="3">
      <c r="A105" s="12" t="s">
        <v>41</v>
      </c>
      <c r="B105" s="5" t="s">
        <v>33</v>
      </c>
      <c r="C105" s="5" t="s">
        <v>31</v>
      </c>
      <c r="D105" s="14" t="s">
        <v>78</v>
      </c>
      <c r="E105" s="14" t="s">
        <v>3</v>
      </c>
      <c r="F105" s="15">
        <f>F106</f>
        <v>3786.8120100000001</v>
      </c>
      <c r="G105" s="15">
        <f t="shared" si="32"/>
        <v>0</v>
      </c>
      <c r="H105" s="15">
        <f t="shared" si="32"/>
        <v>0</v>
      </c>
    </row>
    <row r="106" spans="1:8" ht="56.25" outlineLevel="4">
      <c r="A106" s="12" t="s">
        <v>42</v>
      </c>
      <c r="B106" s="5" t="s">
        <v>33</v>
      </c>
      <c r="C106" s="5" t="s">
        <v>31</v>
      </c>
      <c r="D106" s="14" t="s">
        <v>78</v>
      </c>
      <c r="E106" s="14" t="s">
        <v>4</v>
      </c>
      <c r="F106" s="15">
        <v>3786.8120100000001</v>
      </c>
      <c r="G106" s="15">
        <v>0</v>
      </c>
      <c r="H106" s="15">
        <v>0</v>
      </c>
    </row>
    <row r="107" spans="1:8" ht="93.75" outlineLevel="4">
      <c r="A107" s="25" t="s">
        <v>128</v>
      </c>
      <c r="B107" s="5" t="s">
        <v>33</v>
      </c>
      <c r="C107" s="5" t="s">
        <v>31</v>
      </c>
      <c r="D107" s="27" t="s">
        <v>129</v>
      </c>
      <c r="E107" s="14"/>
      <c r="F107" s="15">
        <f t="shared" ref="F107:H108" si="33">F108</f>
        <v>70000</v>
      </c>
      <c r="G107" s="15">
        <f t="shared" si="33"/>
        <v>0</v>
      </c>
      <c r="H107" s="15">
        <f t="shared" si="33"/>
        <v>0</v>
      </c>
    </row>
    <row r="108" spans="1:8" ht="56.25" outlineLevel="4">
      <c r="A108" s="26" t="s">
        <v>41</v>
      </c>
      <c r="B108" s="5" t="s">
        <v>33</v>
      </c>
      <c r="C108" s="5" t="s">
        <v>31</v>
      </c>
      <c r="D108" s="27" t="s">
        <v>129</v>
      </c>
      <c r="E108" s="14">
        <v>200</v>
      </c>
      <c r="F108" s="15">
        <f t="shared" si="33"/>
        <v>70000</v>
      </c>
      <c r="G108" s="15">
        <f t="shared" si="33"/>
        <v>0</v>
      </c>
      <c r="H108" s="15">
        <f t="shared" si="33"/>
        <v>0</v>
      </c>
    </row>
    <row r="109" spans="1:8" ht="56.25" outlineLevel="4">
      <c r="A109" s="26" t="s">
        <v>42</v>
      </c>
      <c r="B109" s="5" t="s">
        <v>33</v>
      </c>
      <c r="C109" s="5" t="s">
        <v>31</v>
      </c>
      <c r="D109" s="27" t="s">
        <v>129</v>
      </c>
      <c r="E109" s="14">
        <v>240</v>
      </c>
      <c r="F109" s="15">
        <v>70000</v>
      </c>
      <c r="G109" s="15">
        <v>0</v>
      </c>
      <c r="H109" s="15">
        <v>0</v>
      </c>
    </row>
    <row r="110" spans="1:8" ht="37.5" outlineLevel="4">
      <c r="A110" s="12" t="s">
        <v>73</v>
      </c>
      <c r="B110" s="5" t="s">
        <v>33</v>
      </c>
      <c r="C110" s="5" t="s">
        <v>31</v>
      </c>
      <c r="D110" s="14" t="s">
        <v>79</v>
      </c>
      <c r="E110" s="14"/>
      <c r="F110" s="15">
        <f>F111</f>
        <v>849.49</v>
      </c>
      <c r="G110" s="15">
        <f t="shared" ref="G110:H111" si="34">G111</f>
        <v>5086.8211799999999</v>
      </c>
      <c r="H110" s="15">
        <f t="shared" si="34"/>
        <v>0</v>
      </c>
    </row>
    <row r="111" spans="1:8" ht="56.25" outlineLevel="4">
      <c r="A111" s="12" t="s">
        <v>41</v>
      </c>
      <c r="B111" s="5" t="s">
        <v>33</v>
      </c>
      <c r="C111" s="5" t="s">
        <v>31</v>
      </c>
      <c r="D111" s="14" t="s">
        <v>79</v>
      </c>
      <c r="E111" s="14" t="s">
        <v>3</v>
      </c>
      <c r="F111" s="15">
        <f>F112</f>
        <v>849.49</v>
      </c>
      <c r="G111" s="15">
        <f t="shared" si="34"/>
        <v>5086.8211799999999</v>
      </c>
      <c r="H111" s="15">
        <f t="shared" si="34"/>
        <v>0</v>
      </c>
    </row>
    <row r="112" spans="1:8" ht="56.25" outlineLevel="4">
      <c r="A112" s="12" t="s">
        <v>42</v>
      </c>
      <c r="B112" s="5" t="s">
        <v>33</v>
      </c>
      <c r="C112" s="5" t="s">
        <v>31</v>
      </c>
      <c r="D112" s="14" t="s">
        <v>79</v>
      </c>
      <c r="E112" s="14" t="s">
        <v>4</v>
      </c>
      <c r="F112" s="15">
        <v>849.49</v>
      </c>
      <c r="G112" s="15">
        <v>5086.8211799999999</v>
      </c>
      <c r="H112" s="15"/>
    </row>
    <row r="113" spans="1:8" ht="21.75" customHeight="1">
      <c r="A113" s="12" t="s">
        <v>64</v>
      </c>
      <c r="B113" s="5" t="s">
        <v>35</v>
      </c>
      <c r="C113" s="5"/>
      <c r="D113" s="14"/>
      <c r="E113" s="14"/>
      <c r="F113" s="15">
        <f>F114</f>
        <v>223600</v>
      </c>
      <c r="G113" s="15">
        <f t="shared" ref="G113:H116" si="35">G114</f>
        <v>0</v>
      </c>
      <c r="H113" s="15">
        <f t="shared" si="35"/>
        <v>0</v>
      </c>
    </row>
    <row r="114" spans="1:8" ht="37.5" outlineLevel="1">
      <c r="A114" s="12" t="s">
        <v>65</v>
      </c>
      <c r="B114" s="5" t="s">
        <v>35</v>
      </c>
      <c r="C114" s="5" t="s">
        <v>34</v>
      </c>
      <c r="D114" s="14"/>
      <c r="E114" s="14"/>
      <c r="F114" s="15">
        <f>F115</f>
        <v>223600</v>
      </c>
      <c r="G114" s="15">
        <f t="shared" si="35"/>
        <v>0</v>
      </c>
      <c r="H114" s="15">
        <f t="shared" si="35"/>
        <v>0</v>
      </c>
    </row>
    <row r="115" spans="1:8" ht="96.75" customHeight="1" outlineLevel="2">
      <c r="A115" s="12" t="s">
        <v>61</v>
      </c>
      <c r="B115" s="5" t="s">
        <v>35</v>
      </c>
      <c r="C115" s="5" t="s">
        <v>34</v>
      </c>
      <c r="D115" s="14" t="s">
        <v>13</v>
      </c>
      <c r="E115" s="14"/>
      <c r="F115" s="15">
        <f>F116</f>
        <v>223600</v>
      </c>
      <c r="G115" s="15">
        <f t="shared" si="35"/>
        <v>0</v>
      </c>
      <c r="H115" s="15">
        <f t="shared" si="35"/>
        <v>0</v>
      </c>
    </row>
    <row r="116" spans="1:8" ht="58.5" customHeight="1" outlineLevel="3">
      <c r="A116" s="12" t="s">
        <v>59</v>
      </c>
      <c r="B116" s="5" t="s">
        <v>35</v>
      </c>
      <c r="C116" s="5" t="s">
        <v>34</v>
      </c>
      <c r="D116" s="14" t="s">
        <v>13</v>
      </c>
      <c r="E116" s="14" t="s">
        <v>10</v>
      </c>
      <c r="F116" s="15">
        <f>F117</f>
        <v>223600</v>
      </c>
      <c r="G116" s="15">
        <f t="shared" si="35"/>
        <v>0</v>
      </c>
      <c r="H116" s="15">
        <f t="shared" si="35"/>
        <v>0</v>
      </c>
    </row>
    <row r="117" spans="1:8" ht="22.5" customHeight="1" outlineLevel="4">
      <c r="A117" s="12" t="s">
        <v>60</v>
      </c>
      <c r="B117" s="5" t="s">
        <v>35</v>
      </c>
      <c r="C117" s="5" t="s">
        <v>34</v>
      </c>
      <c r="D117" s="14" t="s">
        <v>13</v>
      </c>
      <c r="E117" s="14" t="s">
        <v>11</v>
      </c>
      <c r="F117" s="15">
        <v>223600</v>
      </c>
      <c r="G117" s="18">
        <v>0</v>
      </c>
      <c r="H117" s="15">
        <v>0</v>
      </c>
    </row>
    <row r="118" spans="1:8" ht="23.25" customHeight="1">
      <c r="A118" s="12" t="s">
        <v>66</v>
      </c>
      <c r="B118" s="5" t="s">
        <v>48</v>
      </c>
      <c r="C118" s="5"/>
      <c r="D118" s="14"/>
      <c r="E118" s="14"/>
      <c r="F118" s="15">
        <f>F119</f>
        <v>446.5</v>
      </c>
      <c r="G118" s="15">
        <f t="shared" ref="G118:H121" si="36">G119</f>
        <v>446.5</v>
      </c>
      <c r="H118" s="15">
        <f t="shared" si="36"/>
        <v>446.5</v>
      </c>
    </row>
    <row r="119" spans="1:8" ht="18.75" outlineLevel="1">
      <c r="A119" s="12" t="s">
        <v>67</v>
      </c>
      <c r="B119" s="5" t="s">
        <v>48</v>
      </c>
      <c r="C119" s="5" t="s">
        <v>29</v>
      </c>
      <c r="D119" s="14"/>
      <c r="E119" s="14"/>
      <c r="F119" s="15">
        <f>F120</f>
        <v>446.5</v>
      </c>
      <c r="G119" s="15">
        <f t="shared" si="36"/>
        <v>446.5</v>
      </c>
      <c r="H119" s="15">
        <f t="shared" si="36"/>
        <v>446.5</v>
      </c>
    </row>
    <row r="120" spans="1:8" ht="59.25" customHeight="1" outlineLevel="2">
      <c r="A120" s="17" t="s">
        <v>96</v>
      </c>
      <c r="B120" s="5" t="s">
        <v>48</v>
      </c>
      <c r="C120" s="5" t="s">
        <v>29</v>
      </c>
      <c r="D120" s="14" t="s">
        <v>118</v>
      </c>
      <c r="E120" s="14"/>
      <c r="F120" s="15">
        <f>F121</f>
        <v>446.5</v>
      </c>
      <c r="G120" s="15">
        <f t="shared" si="36"/>
        <v>446.5</v>
      </c>
      <c r="H120" s="15">
        <f t="shared" si="36"/>
        <v>446.5</v>
      </c>
    </row>
    <row r="121" spans="1:8" ht="37.5" outlineLevel="3">
      <c r="A121" s="12" t="s">
        <v>53</v>
      </c>
      <c r="B121" s="5" t="s">
        <v>48</v>
      </c>
      <c r="C121" s="5" t="s">
        <v>29</v>
      </c>
      <c r="D121" s="14" t="s">
        <v>118</v>
      </c>
      <c r="E121" s="14" t="s">
        <v>8</v>
      </c>
      <c r="F121" s="15">
        <f>F122</f>
        <v>446.5</v>
      </c>
      <c r="G121" s="15">
        <f t="shared" si="36"/>
        <v>446.5</v>
      </c>
      <c r="H121" s="15">
        <f t="shared" si="36"/>
        <v>446.5</v>
      </c>
    </row>
    <row r="122" spans="1:8" ht="37.5" outlineLevel="4">
      <c r="A122" s="12" t="s">
        <v>68</v>
      </c>
      <c r="B122" s="5" t="s">
        <v>48</v>
      </c>
      <c r="C122" s="5" t="s">
        <v>29</v>
      </c>
      <c r="D122" s="14" t="s">
        <v>118</v>
      </c>
      <c r="E122" s="14" t="s">
        <v>14</v>
      </c>
      <c r="F122" s="15">
        <v>446.5</v>
      </c>
      <c r="G122" s="15">
        <v>446.5</v>
      </c>
      <c r="H122" s="15">
        <v>446.5</v>
      </c>
    </row>
    <row r="123" spans="1:8" ht="18.75">
      <c r="A123" s="12" t="s">
        <v>69</v>
      </c>
      <c r="B123" s="5" t="s">
        <v>49</v>
      </c>
      <c r="C123" s="5"/>
      <c r="D123" s="14"/>
      <c r="E123" s="14"/>
      <c r="F123" s="15">
        <f>F124</f>
        <v>1714.2</v>
      </c>
      <c r="G123" s="15">
        <f t="shared" ref="G123:H126" si="37">G124</f>
        <v>1714.2</v>
      </c>
      <c r="H123" s="15">
        <f t="shared" si="37"/>
        <v>1714.2</v>
      </c>
    </row>
    <row r="124" spans="1:8" ht="18.75" outlineLevel="1">
      <c r="A124" s="12" t="s">
        <v>70</v>
      </c>
      <c r="B124" s="5" t="s">
        <v>49</v>
      </c>
      <c r="C124" s="5" t="s">
        <v>29</v>
      </c>
      <c r="D124" s="14"/>
      <c r="E124" s="14"/>
      <c r="F124" s="15">
        <f>F125</f>
        <v>1714.2</v>
      </c>
      <c r="G124" s="15">
        <f t="shared" si="37"/>
        <v>1714.2</v>
      </c>
      <c r="H124" s="15">
        <f t="shared" si="37"/>
        <v>1714.2</v>
      </c>
    </row>
    <row r="125" spans="1:8" ht="99.75" customHeight="1" outlineLevel="2">
      <c r="A125" s="16" t="s">
        <v>95</v>
      </c>
      <c r="B125" s="5" t="s">
        <v>49</v>
      </c>
      <c r="C125" s="5" t="s">
        <v>29</v>
      </c>
      <c r="D125" s="14" t="s">
        <v>119</v>
      </c>
      <c r="E125" s="14"/>
      <c r="F125" s="15">
        <f>F126</f>
        <v>1714.2</v>
      </c>
      <c r="G125" s="15">
        <f t="shared" si="37"/>
        <v>1714.2</v>
      </c>
      <c r="H125" s="15">
        <f t="shared" si="37"/>
        <v>1714.2</v>
      </c>
    </row>
    <row r="126" spans="1:8" ht="59.25" customHeight="1" outlineLevel="3">
      <c r="A126" s="12" t="s">
        <v>71</v>
      </c>
      <c r="B126" s="5" t="s">
        <v>49</v>
      </c>
      <c r="C126" s="5" t="s">
        <v>29</v>
      </c>
      <c r="D126" s="14" t="s">
        <v>119</v>
      </c>
      <c r="E126" s="14" t="s">
        <v>15</v>
      </c>
      <c r="F126" s="15">
        <f>F127</f>
        <v>1714.2</v>
      </c>
      <c r="G126" s="15">
        <f t="shared" si="37"/>
        <v>1714.2</v>
      </c>
      <c r="H126" s="15">
        <f t="shared" si="37"/>
        <v>1714.2</v>
      </c>
    </row>
    <row r="127" spans="1:8" ht="26.25" customHeight="1" outlineLevel="4">
      <c r="A127" s="12" t="s">
        <v>72</v>
      </c>
      <c r="B127" s="5" t="s">
        <v>49</v>
      </c>
      <c r="C127" s="5" t="s">
        <v>29</v>
      </c>
      <c r="D127" s="14" t="s">
        <v>119</v>
      </c>
      <c r="E127" s="14" t="s">
        <v>16</v>
      </c>
      <c r="F127" s="15">
        <v>1714.2</v>
      </c>
      <c r="G127" s="15">
        <v>1714.2</v>
      </c>
      <c r="H127" s="15">
        <v>1714.2</v>
      </c>
    </row>
    <row r="128" spans="1:8" ht="27.75" customHeight="1">
      <c r="A128" s="8" t="s">
        <v>17</v>
      </c>
      <c r="B128" s="8"/>
      <c r="C128" s="9"/>
      <c r="D128" s="9"/>
      <c r="E128" s="9"/>
      <c r="F128" s="24">
        <f>F17+F45+F50+F74+F113+F118+F123</f>
        <v>327388.53401</v>
      </c>
      <c r="G128" s="24">
        <f t="shared" ref="G128:H128" si="38">G17+G45+G50+G74+G113+G118+G123</f>
        <v>33582.825179999993</v>
      </c>
      <c r="H128" s="24">
        <f t="shared" si="38"/>
        <v>29708.958000000002</v>
      </c>
    </row>
    <row r="129" spans="1:6" ht="12.75" customHeight="1">
      <c r="A129" s="2"/>
      <c r="B129" s="2"/>
      <c r="C129" s="2"/>
      <c r="D129" s="2"/>
      <c r="E129" s="2"/>
      <c r="F129" s="2"/>
    </row>
    <row r="130" spans="1:6">
      <c r="A130" s="28"/>
      <c r="B130" s="28"/>
      <c r="C130" s="29"/>
      <c r="D130" s="29"/>
      <c r="E130" s="29"/>
      <c r="F130" s="29"/>
    </row>
  </sheetData>
  <mergeCells count="15">
    <mergeCell ref="A130:F130"/>
    <mergeCell ref="A1:F1"/>
    <mergeCell ref="A2:F2"/>
    <mergeCell ref="A3:F3"/>
    <mergeCell ref="A4:F4"/>
    <mergeCell ref="A5:F5"/>
    <mergeCell ref="B6:F6"/>
    <mergeCell ref="A7:F7"/>
    <mergeCell ref="A9:H9"/>
    <mergeCell ref="A10:H10"/>
    <mergeCell ref="A11:H11"/>
    <mergeCell ref="A12:H12"/>
    <mergeCell ref="A13:H13"/>
    <mergeCell ref="A14:H14"/>
    <mergeCell ref="A15:H15"/>
  </mergeCells>
  <pageMargins left="0.59027779999999996" right="0.59027779999999996" top="0.59027779999999996" bottom="0.59027779999999996" header="0.39374999999999999" footer="0.39374999999999999"/>
  <pageSetup paperSize="9" scale="6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EE29043-30A4-49D4-9480-6E17C0F6F5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KALININSKAYAIA\Пользователь 1</dc:creator>
  <cp:lastModifiedBy>User</cp:lastModifiedBy>
  <cp:lastPrinted>2021-11-19T12:12:46Z</cp:lastPrinted>
  <dcterms:created xsi:type="dcterms:W3CDTF">2020-09-18T11:44:23Z</dcterms:created>
  <dcterms:modified xsi:type="dcterms:W3CDTF">2022-12-15T12:32:01Z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(распред от 13.05.2014 13_58_07)(2).xlsx</vt:lpwstr>
  </property>
  <property fmtid="{D5CDD505-2E9C-101B-9397-08002B2CF9AE}" pid="3" name="Название отчета">
    <vt:lpwstr>Вариант (распред от 13.05.2014 13_58_07)(2).xlsx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20.1.1823.151253267</vt:lpwstr>
  </property>
  <property fmtid="{D5CDD505-2E9C-101B-9397-08002B2CF9AE}" pid="6" name="Тип сервера">
    <vt:lpwstr>MSSQL</vt:lpwstr>
  </property>
  <property fmtid="{D5CDD505-2E9C-101B-9397-08002B2CF9AE}" pid="7" name="Сервер">
    <vt:lpwstr>urbanna</vt:lpwstr>
  </property>
  <property fmtid="{D5CDD505-2E9C-101B-9397-08002B2CF9AE}" pid="8" name="База">
    <vt:lpwstr>bks_2020</vt:lpwstr>
  </property>
  <property fmtid="{D5CDD505-2E9C-101B-9397-08002B2CF9AE}" pid="9" name="Пользователь">
    <vt:lpwstr>fo03003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